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Drumski saobr\"/>
    </mc:Choice>
  </mc:AlternateContent>
  <xr:revisionPtr revIDLastSave="0" documentId="13_ncr:1_{194D1536-E320-4133-B72D-A5E3C60EBCDE}" xr6:coauthVersionLast="45" xr6:coauthVersionMax="45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arametri" sheetId="112" state="hidden" r:id="rId1"/>
    <sheet name="Spisak" sheetId="147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  <sheet name="Septembarski spisak" sheetId="149" state="hidden" r:id="rId7"/>
  </sheets>
  <externalReferences>
    <externalReference r:id="rId8"/>
  </externalReferences>
  <definedNames>
    <definedName name="_xlnm._FilterDatabase" localSheetId="6" hidden="1">'Septembarski spisak'!$A$1:$O$140</definedName>
    <definedName name="_xlnm._FilterDatabase" localSheetId="1" hidden="1">Spisak!$A$1:$V$140</definedName>
    <definedName name="Ocjene" localSheetId="6">[1]Sheet2!$A$2:$B$7</definedName>
    <definedName name="Ocjene" localSheetId="1">[1]Sheet2!$A$2:$B$7</definedName>
    <definedName name="Ocjene">Parametri!$K$5:$L$10</definedName>
    <definedName name="_xlnm.Print_Area" localSheetId="3">Evidencija!$A$1:$P$138</definedName>
    <definedName name="_xlnm.Print_Area" localSheetId="4">Zakljucne!$A$1:$G$137</definedName>
    <definedName name="_xlnm.Print_Area" localSheetId="5">'Zavrsni statistika'!$A$1:$S$20</definedName>
    <definedName name="_xlnm.Print_Titles" localSheetId="3">Evidencija!$1:$7</definedName>
    <definedName name="_xlnm.Print_Titles" localSheetId="4">Zakljucne!$1:$7</definedName>
    <definedName name="Tabela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2" i="147" l="1"/>
  <c r="V132" i="147" s="1"/>
  <c r="T127" i="147"/>
  <c r="T119" i="147"/>
  <c r="T108" i="147"/>
  <c r="V108" i="147" s="1"/>
  <c r="T103" i="147"/>
  <c r="T100" i="147"/>
  <c r="V100" i="147" s="1"/>
  <c r="T97" i="147"/>
  <c r="V97" i="147" s="1"/>
  <c r="T84" i="147"/>
  <c r="V84" i="147" s="1"/>
  <c r="T81" i="147"/>
  <c r="V81" i="147" s="1"/>
  <c r="T76" i="147"/>
  <c r="V76" i="147" s="1"/>
  <c r="T60" i="147"/>
  <c r="V60" i="147" s="1"/>
  <c r="T57" i="147"/>
  <c r="V57" i="147" s="1"/>
  <c r="T52" i="147"/>
  <c r="V52" i="147" s="1"/>
  <c r="T39" i="147"/>
  <c r="T36" i="147"/>
  <c r="V36" i="147" s="1"/>
  <c r="T31" i="147"/>
  <c r="T12" i="147"/>
  <c r="V12" i="147" s="1"/>
  <c r="T7" i="147"/>
  <c r="S140" i="147"/>
  <c r="T140" i="147" s="1"/>
  <c r="V140" i="147" s="1"/>
  <c r="S139" i="147"/>
  <c r="T139" i="147" s="1"/>
  <c r="S138" i="147"/>
  <c r="T138" i="147" s="1"/>
  <c r="S137" i="147"/>
  <c r="T137" i="147" s="1"/>
  <c r="V137" i="147" s="1"/>
  <c r="S136" i="147"/>
  <c r="T136" i="147" s="1"/>
  <c r="S135" i="147"/>
  <c r="T135" i="147" s="1"/>
  <c r="S134" i="147"/>
  <c r="T134" i="147" s="1"/>
  <c r="S133" i="147"/>
  <c r="T133" i="147" s="1"/>
  <c r="S132" i="147"/>
  <c r="S131" i="147"/>
  <c r="T131" i="147" s="1"/>
  <c r="S130" i="147"/>
  <c r="T130" i="147" s="1"/>
  <c r="S129" i="147"/>
  <c r="T129" i="147" s="1"/>
  <c r="V129" i="147" s="1"/>
  <c r="S128" i="147"/>
  <c r="T128" i="147" s="1"/>
  <c r="S127" i="147"/>
  <c r="S126" i="147"/>
  <c r="T126" i="147" s="1"/>
  <c r="S125" i="147"/>
  <c r="T125" i="147" s="1"/>
  <c r="S124" i="147"/>
  <c r="S123" i="147"/>
  <c r="T123" i="147" s="1"/>
  <c r="S122" i="147"/>
  <c r="T122" i="147" s="1"/>
  <c r="S121" i="147"/>
  <c r="T121" i="147" s="1"/>
  <c r="V121" i="147" s="1"/>
  <c r="S120" i="147"/>
  <c r="T120" i="147" s="1"/>
  <c r="S119" i="147"/>
  <c r="S118" i="147"/>
  <c r="T118" i="147" s="1"/>
  <c r="S117" i="147"/>
  <c r="T117" i="147" s="1"/>
  <c r="S116" i="147"/>
  <c r="T116" i="147" s="1"/>
  <c r="V116" i="147" s="1"/>
  <c r="S115" i="147"/>
  <c r="T115" i="147" s="1"/>
  <c r="S114" i="147"/>
  <c r="T114" i="147" s="1"/>
  <c r="S113" i="147"/>
  <c r="T113" i="147" s="1"/>
  <c r="V113" i="147" s="1"/>
  <c r="S112" i="147"/>
  <c r="T112" i="147" s="1"/>
  <c r="S111" i="147"/>
  <c r="T111" i="147" s="1"/>
  <c r="S110" i="147"/>
  <c r="T110" i="147" s="1"/>
  <c r="S109" i="147"/>
  <c r="T109" i="147" s="1"/>
  <c r="S108" i="147"/>
  <c r="S107" i="147"/>
  <c r="T107" i="147" s="1"/>
  <c r="S106" i="147"/>
  <c r="T106" i="147" s="1"/>
  <c r="S105" i="147"/>
  <c r="T105" i="147" s="1"/>
  <c r="V105" i="147" s="1"/>
  <c r="S104" i="147"/>
  <c r="T104" i="147" s="1"/>
  <c r="S103" i="147"/>
  <c r="S102" i="147"/>
  <c r="T102" i="147" s="1"/>
  <c r="S101" i="147"/>
  <c r="S100" i="147"/>
  <c r="S99" i="147"/>
  <c r="S98" i="147"/>
  <c r="T98" i="147" s="1"/>
  <c r="S97" i="147"/>
  <c r="S96" i="147"/>
  <c r="T96" i="147" s="1"/>
  <c r="S95" i="147"/>
  <c r="T95" i="147" s="1"/>
  <c r="S94" i="147"/>
  <c r="S93" i="147"/>
  <c r="T93" i="147" s="1"/>
  <c r="S92" i="147"/>
  <c r="T92" i="147" s="1"/>
  <c r="V92" i="147" s="1"/>
  <c r="S91" i="147"/>
  <c r="T91" i="147" s="1"/>
  <c r="S90" i="147"/>
  <c r="T90" i="147" s="1"/>
  <c r="S89" i="147"/>
  <c r="T89" i="147" s="1"/>
  <c r="V89" i="147" s="1"/>
  <c r="S88" i="147"/>
  <c r="T88" i="147" s="1"/>
  <c r="S87" i="147"/>
  <c r="T87" i="147" s="1"/>
  <c r="S86" i="147"/>
  <c r="T86" i="147" s="1"/>
  <c r="S85" i="147"/>
  <c r="T85" i="147" s="1"/>
  <c r="S84" i="147"/>
  <c r="S83" i="147"/>
  <c r="T83" i="147" s="1"/>
  <c r="S82" i="147"/>
  <c r="T82" i="147" s="1"/>
  <c r="S81" i="147"/>
  <c r="S80" i="147"/>
  <c r="T80" i="147" s="1"/>
  <c r="S79" i="147"/>
  <c r="T79" i="147" s="1"/>
  <c r="S78" i="147"/>
  <c r="T78" i="147" s="1"/>
  <c r="S77" i="147"/>
  <c r="T77" i="147" s="1"/>
  <c r="S76" i="147"/>
  <c r="S75" i="147"/>
  <c r="T75" i="147" s="1"/>
  <c r="S74" i="147"/>
  <c r="T74" i="147" s="1"/>
  <c r="S73" i="147"/>
  <c r="S72" i="147"/>
  <c r="T72" i="147" s="1"/>
  <c r="S71" i="147"/>
  <c r="T71" i="147" s="1"/>
  <c r="S70" i="147"/>
  <c r="T70" i="147" s="1"/>
  <c r="S69" i="147"/>
  <c r="T69" i="147" s="1"/>
  <c r="S68" i="147"/>
  <c r="T68" i="147" s="1"/>
  <c r="V68" i="147" s="1"/>
  <c r="S67" i="147"/>
  <c r="T67" i="147" s="1"/>
  <c r="S66" i="147"/>
  <c r="T66" i="147" s="1"/>
  <c r="S65" i="147"/>
  <c r="T65" i="147" s="1"/>
  <c r="V65" i="147" s="1"/>
  <c r="S64" i="147"/>
  <c r="T64" i="147" s="1"/>
  <c r="S63" i="147"/>
  <c r="T63" i="147" s="1"/>
  <c r="S62" i="147"/>
  <c r="T62" i="147" s="1"/>
  <c r="S61" i="147"/>
  <c r="T61" i="147" s="1"/>
  <c r="S60" i="147"/>
  <c r="S59" i="147"/>
  <c r="T59" i="147" s="1"/>
  <c r="S58" i="147"/>
  <c r="T58" i="147" s="1"/>
  <c r="S57" i="147"/>
  <c r="S56" i="147"/>
  <c r="T56" i="147" s="1"/>
  <c r="S55" i="147"/>
  <c r="T55" i="147" s="1"/>
  <c r="S54" i="147"/>
  <c r="S53" i="147"/>
  <c r="T53" i="147" s="1"/>
  <c r="S52" i="147"/>
  <c r="S51" i="147"/>
  <c r="T51" i="147" s="1"/>
  <c r="S50" i="147"/>
  <c r="T50" i="147" s="1"/>
  <c r="S49" i="147"/>
  <c r="T49" i="147" s="1"/>
  <c r="V49" i="147" s="1"/>
  <c r="S48" i="147"/>
  <c r="T48" i="147" s="1"/>
  <c r="S47" i="147"/>
  <c r="T47" i="147" s="1"/>
  <c r="S46" i="147"/>
  <c r="T46" i="147" s="1"/>
  <c r="S45" i="147"/>
  <c r="S44" i="147"/>
  <c r="T44" i="147" s="1"/>
  <c r="V44" i="147" s="1"/>
  <c r="S43" i="147"/>
  <c r="T43" i="147" s="1"/>
  <c r="S42" i="147"/>
  <c r="T42" i="147" s="1"/>
  <c r="S41" i="147"/>
  <c r="T41" i="147" s="1"/>
  <c r="V41" i="147" s="1"/>
  <c r="S40" i="147"/>
  <c r="T40" i="147" s="1"/>
  <c r="S39" i="147"/>
  <c r="S38" i="147"/>
  <c r="T38" i="147" s="1"/>
  <c r="S37" i="147"/>
  <c r="T37" i="147" s="1"/>
  <c r="S36" i="147"/>
  <c r="S35" i="147"/>
  <c r="T35" i="147" s="1"/>
  <c r="S34" i="147"/>
  <c r="T34" i="147" s="1"/>
  <c r="S33" i="147"/>
  <c r="T33" i="147" s="1"/>
  <c r="V33" i="147" s="1"/>
  <c r="S32" i="147"/>
  <c r="T32" i="147" s="1"/>
  <c r="S31" i="147"/>
  <c r="S30" i="147"/>
  <c r="T30" i="147" s="1"/>
  <c r="S29" i="147"/>
  <c r="T29" i="147" s="1"/>
  <c r="S28" i="147"/>
  <c r="T28" i="147" s="1"/>
  <c r="V28" i="147" s="1"/>
  <c r="S27" i="147"/>
  <c r="T27" i="147" s="1"/>
  <c r="S26" i="147"/>
  <c r="T26" i="147" s="1"/>
  <c r="S25" i="147"/>
  <c r="T25" i="147" s="1"/>
  <c r="V25" i="147" s="1"/>
  <c r="S24" i="147"/>
  <c r="T24" i="147" s="1"/>
  <c r="S23" i="147"/>
  <c r="T23" i="147" s="1"/>
  <c r="S22" i="147"/>
  <c r="T22" i="147" s="1"/>
  <c r="S21" i="147"/>
  <c r="T21" i="147" s="1"/>
  <c r="S20" i="147"/>
  <c r="S19" i="147"/>
  <c r="T19" i="147" s="1"/>
  <c r="S18" i="147"/>
  <c r="T18" i="147" s="1"/>
  <c r="S17" i="147"/>
  <c r="T17" i="147" s="1"/>
  <c r="V17" i="147" s="1"/>
  <c r="S16" i="147"/>
  <c r="T16" i="147" s="1"/>
  <c r="S15" i="147"/>
  <c r="T15" i="147" s="1"/>
  <c r="S14" i="147"/>
  <c r="T14" i="147" s="1"/>
  <c r="S13" i="147"/>
  <c r="T13" i="147" s="1"/>
  <c r="S12" i="147"/>
  <c r="S11" i="147"/>
  <c r="T11" i="147" s="1"/>
  <c r="S10" i="147"/>
  <c r="T10" i="147" s="1"/>
  <c r="S9" i="147"/>
  <c r="T9" i="147" s="1"/>
  <c r="V9" i="147" s="1"/>
  <c r="S8" i="147"/>
  <c r="T8" i="147" s="1"/>
  <c r="S7" i="147"/>
  <c r="S6" i="147"/>
  <c r="T6" i="147" s="1"/>
  <c r="V6" i="147" s="1"/>
  <c r="S5" i="147"/>
  <c r="T5" i="147" s="1"/>
  <c r="S4" i="147"/>
  <c r="T4" i="147" s="1"/>
  <c r="V4" i="147" s="1"/>
  <c r="S3" i="147"/>
  <c r="T3" i="147" s="1"/>
  <c r="V3" i="147" s="1"/>
  <c r="U3" i="147" l="1"/>
  <c r="U8" i="147"/>
  <c r="V8" i="147"/>
  <c r="U24" i="147"/>
  <c r="V24" i="147"/>
  <c r="V32" i="147"/>
  <c r="U32" i="147"/>
  <c r="U48" i="147"/>
  <c r="V48" i="147"/>
  <c r="U64" i="147"/>
  <c r="V64" i="147"/>
  <c r="V72" i="147"/>
  <c r="U72" i="147"/>
  <c r="U88" i="147"/>
  <c r="V88" i="147"/>
  <c r="V96" i="147"/>
  <c r="U96" i="147"/>
  <c r="V104" i="147"/>
  <c r="U104" i="147"/>
  <c r="V112" i="147"/>
  <c r="U112" i="147"/>
  <c r="U120" i="147"/>
  <c r="V120" i="147"/>
  <c r="V128" i="147"/>
  <c r="U128" i="147"/>
  <c r="V136" i="147"/>
  <c r="U136" i="147"/>
  <c r="V103" i="147"/>
  <c r="U103" i="147"/>
  <c r="V127" i="147"/>
  <c r="U127" i="147"/>
  <c r="V15" i="147"/>
  <c r="U15" i="147"/>
  <c r="V39" i="147"/>
  <c r="U39" i="147"/>
  <c r="V55" i="147"/>
  <c r="U55" i="147"/>
  <c r="V79" i="147"/>
  <c r="U79" i="147"/>
  <c r="V16" i="147"/>
  <c r="U16" i="147"/>
  <c r="U40" i="147"/>
  <c r="V40" i="147"/>
  <c r="V56" i="147"/>
  <c r="U56" i="147"/>
  <c r="V80" i="147"/>
  <c r="U80" i="147"/>
  <c r="V10" i="147"/>
  <c r="U10" i="147"/>
  <c r="V18" i="147"/>
  <c r="U18" i="147"/>
  <c r="V26" i="147"/>
  <c r="U26" i="147"/>
  <c r="V34" i="147"/>
  <c r="U34" i="147"/>
  <c r="V42" i="147"/>
  <c r="U42" i="147"/>
  <c r="V50" i="147"/>
  <c r="U50" i="147"/>
  <c r="V58" i="147"/>
  <c r="U58" i="147"/>
  <c r="V66" i="147"/>
  <c r="U66" i="147"/>
  <c r="V74" i="147"/>
  <c r="U74" i="147"/>
  <c r="V82" i="147"/>
  <c r="U82" i="147"/>
  <c r="V90" i="147"/>
  <c r="U90" i="147"/>
  <c r="V98" i="147"/>
  <c r="U98" i="147"/>
  <c r="V106" i="147"/>
  <c r="U106" i="147"/>
  <c r="V114" i="147"/>
  <c r="U114" i="147"/>
  <c r="V122" i="147"/>
  <c r="U122" i="147"/>
  <c r="V130" i="147"/>
  <c r="U130" i="147"/>
  <c r="V138" i="147"/>
  <c r="U138" i="147"/>
  <c r="V63" i="147"/>
  <c r="U63" i="147"/>
  <c r="V87" i="147"/>
  <c r="U87" i="147"/>
  <c r="V139" i="147"/>
  <c r="U139" i="147"/>
  <c r="V23" i="147"/>
  <c r="U23" i="147"/>
  <c r="V111" i="147"/>
  <c r="U111" i="147"/>
  <c r="V135" i="147"/>
  <c r="U135" i="147"/>
  <c r="V47" i="147"/>
  <c r="U47" i="147"/>
  <c r="V19" i="147"/>
  <c r="U19" i="147"/>
  <c r="V35" i="147"/>
  <c r="U35" i="147"/>
  <c r="V91" i="147"/>
  <c r="U91" i="147"/>
  <c r="U107" i="147"/>
  <c r="V107" i="147"/>
  <c r="V131" i="147"/>
  <c r="U131" i="147"/>
  <c r="U13" i="147"/>
  <c r="V13" i="147"/>
  <c r="U21" i="147"/>
  <c r="V21" i="147"/>
  <c r="U29" i="147"/>
  <c r="V29" i="147"/>
  <c r="U37" i="147"/>
  <c r="V37" i="147"/>
  <c r="U53" i="147"/>
  <c r="V53" i="147"/>
  <c r="U61" i="147"/>
  <c r="V61" i="147"/>
  <c r="U69" i="147"/>
  <c r="V69" i="147"/>
  <c r="U77" i="147"/>
  <c r="V77" i="147"/>
  <c r="U85" i="147"/>
  <c r="V85" i="147"/>
  <c r="U93" i="147"/>
  <c r="V93" i="147"/>
  <c r="U109" i="147"/>
  <c r="V109" i="147"/>
  <c r="U117" i="147"/>
  <c r="V117" i="147"/>
  <c r="U125" i="147"/>
  <c r="V125" i="147"/>
  <c r="U133" i="147"/>
  <c r="V133" i="147"/>
  <c r="V71" i="147"/>
  <c r="U71" i="147"/>
  <c r="V95" i="147"/>
  <c r="U95" i="147"/>
  <c r="V11" i="147"/>
  <c r="U11" i="147"/>
  <c r="V27" i="147"/>
  <c r="U27" i="147"/>
  <c r="V43" i="147"/>
  <c r="U43" i="147"/>
  <c r="V51" i="147"/>
  <c r="U51" i="147"/>
  <c r="V59" i="147"/>
  <c r="U59" i="147"/>
  <c r="V67" i="147"/>
  <c r="U67" i="147"/>
  <c r="V75" i="147"/>
  <c r="U75" i="147"/>
  <c r="V83" i="147"/>
  <c r="U83" i="147"/>
  <c r="V115" i="147"/>
  <c r="U115" i="147"/>
  <c r="V123" i="147"/>
  <c r="U123" i="147"/>
  <c r="U5" i="147"/>
  <c r="V5" i="147"/>
  <c r="V14" i="147"/>
  <c r="U14" i="147"/>
  <c r="V22" i="147"/>
  <c r="U22" i="147"/>
  <c r="V30" i="147"/>
  <c r="U30" i="147"/>
  <c r="V38" i="147"/>
  <c r="U38" i="147"/>
  <c r="V46" i="147"/>
  <c r="U46" i="147"/>
  <c r="V62" i="147"/>
  <c r="U62" i="147"/>
  <c r="V70" i="147"/>
  <c r="U70" i="147"/>
  <c r="V78" i="147"/>
  <c r="U78" i="147"/>
  <c r="V86" i="147"/>
  <c r="U86" i="147"/>
  <c r="V102" i="147"/>
  <c r="U102" i="147"/>
  <c r="V110" i="147"/>
  <c r="U110" i="147"/>
  <c r="V118" i="147"/>
  <c r="U118" i="147"/>
  <c r="V126" i="147"/>
  <c r="U126" i="147"/>
  <c r="V134" i="147"/>
  <c r="U134" i="147"/>
  <c r="V7" i="147"/>
  <c r="U7" i="147"/>
  <c r="V31" i="147"/>
  <c r="U31" i="147"/>
  <c r="V119" i="147"/>
  <c r="U119" i="147"/>
  <c r="U6" i="147"/>
  <c r="U9" i="147"/>
  <c r="U17" i="147"/>
  <c r="U25" i="147"/>
  <c r="U33" i="147"/>
  <c r="U41" i="147"/>
  <c r="U49" i="147"/>
  <c r="U57" i="147"/>
  <c r="U65" i="147"/>
  <c r="U81" i="147"/>
  <c r="U89" i="147"/>
  <c r="U97" i="147"/>
  <c r="U105" i="147"/>
  <c r="U113" i="147"/>
  <c r="U121" i="147"/>
  <c r="U129" i="147"/>
  <c r="U137" i="147"/>
  <c r="U4" i="147"/>
  <c r="U12" i="147"/>
  <c r="U28" i="147"/>
  <c r="U36" i="147"/>
  <c r="U44" i="147"/>
  <c r="U52" i="147"/>
  <c r="U60" i="147"/>
  <c r="U68" i="147"/>
  <c r="U76" i="147"/>
  <c r="U84" i="147"/>
  <c r="U92" i="147"/>
  <c r="U100" i="147"/>
  <c r="U108" i="147"/>
  <c r="U116" i="147"/>
  <c r="U132" i="147"/>
  <c r="U140" i="147"/>
  <c r="M9" i="144" l="1"/>
  <c r="Q140" i="149" l="1"/>
  <c r="P140" i="149"/>
  <c r="L140" i="149"/>
  <c r="K140" i="149"/>
  <c r="H140" i="149"/>
  <c r="M140" i="149" s="1"/>
  <c r="Q139" i="149"/>
  <c r="P139" i="149"/>
  <c r="L139" i="149"/>
  <c r="K139" i="149"/>
  <c r="H139" i="149"/>
  <c r="Q138" i="149"/>
  <c r="P138" i="149"/>
  <c r="L138" i="149"/>
  <c r="K138" i="149"/>
  <c r="M138" i="149" s="1"/>
  <c r="H138" i="149"/>
  <c r="Q137" i="149"/>
  <c r="P137" i="149"/>
  <c r="M137" i="149"/>
  <c r="L137" i="149"/>
  <c r="K137" i="149"/>
  <c r="H137" i="149"/>
  <c r="Q136" i="149"/>
  <c r="P136" i="149"/>
  <c r="N136" i="149"/>
  <c r="M136" i="149"/>
  <c r="L136" i="149"/>
  <c r="K136" i="149"/>
  <c r="H136" i="149"/>
  <c r="Q135" i="149"/>
  <c r="P135" i="149"/>
  <c r="L135" i="149"/>
  <c r="K135" i="149"/>
  <c r="M135" i="149" s="1"/>
  <c r="N135" i="149" s="1"/>
  <c r="O135" i="149" s="1"/>
  <c r="H135" i="149"/>
  <c r="Q134" i="149"/>
  <c r="P134" i="149"/>
  <c r="L134" i="149"/>
  <c r="K134" i="149"/>
  <c r="M134" i="149" s="1"/>
  <c r="H134" i="149"/>
  <c r="Q133" i="149"/>
  <c r="P133" i="149"/>
  <c r="L133" i="149"/>
  <c r="K133" i="149"/>
  <c r="M133" i="149" s="1"/>
  <c r="H133" i="149"/>
  <c r="Q132" i="149"/>
  <c r="P132" i="149"/>
  <c r="L132" i="149"/>
  <c r="K132" i="149"/>
  <c r="H132" i="149"/>
  <c r="Q131" i="149"/>
  <c r="P131" i="149"/>
  <c r="L131" i="149"/>
  <c r="K131" i="149"/>
  <c r="H131" i="149"/>
  <c r="Q130" i="149"/>
  <c r="P130" i="149"/>
  <c r="L130" i="149"/>
  <c r="K130" i="149"/>
  <c r="M130" i="149" s="1"/>
  <c r="H130" i="149"/>
  <c r="Q129" i="149"/>
  <c r="P129" i="149"/>
  <c r="L129" i="149"/>
  <c r="K129" i="149"/>
  <c r="M129" i="149" s="1"/>
  <c r="H129" i="149"/>
  <c r="Q128" i="149"/>
  <c r="P128" i="149"/>
  <c r="L128" i="149"/>
  <c r="K128" i="149"/>
  <c r="H128" i="149"/>
  <c r="M128" i="149" s="1"/>
  <c r="Q127" i="149"/>
  <c r="P127" i="149"/>
  <c r="L127" i="149"/>
  <c r="K127" i="149"/>
  <c r="M127" i="149" s="1"/>
  <c r="H127" i="149"/>
  <c r="Q126" i="149"/>
  <c r="P126" i="149"/>
  <c r="L126" i="149"/>
  <c r="K126" i="149"/>
  <c r="M126" i="149" s="1"/>
  <c r="H126" i="149"/>
  <c r="Q125" i="149"/>
  <c r="P125" i="149"/>
  <c r="L125" i="149"/>
  <c r="K125" i="149"/>
  <c r="M125" i="149" s="1"/>
  <c r="H125" i="149"/>
  <c r="Q124" i="149"/>
  <c r="P124" i="149"/>
  <c r="L124" i="149"/>
  <c r="K124" i="149"/>
  <c r="M124" i="149" s="1"/>
  <c r="H124" i="149"/>
  <c r="Q123" i="149"/>
  <c r="P123" i="149"/>
  <c r="L123" i="149"/>
  <c r="K123" i="149"/>
  <c r="M123" i="149" s="1"/>
  <c r="H123" i="149"/>
  <c r="Q122" i="149"/>
  <c r="P122" i="149"/>
  <c r="L122" i="149"/>
  <c r="K122" i="149"/>
  <c r="M122" i="149" s="1"/>
  <c r="H122" i="149"/>
  <c r="Q121" i="149"/>
  <c r="P121" i="149"/>
  <c r="L121" i="149"/>
  <c r="K121" i="149"/>
  <c r="M121" i="149" s="1"/>
  <c r="H121" i="149"/>
  <c r="Q120" i="149"/>
  <c r="P120" i="149"/>
  <c r="L120" i="149"/>
  <c r="K120" i="149"/>
  <c r="M120" i="149" s="1"/>
  <c r="N120" i="149" s="1"/>
  <c r="H120" i="149"/>
  <c r="Q119" i="149"/>
  <c r="P119" i="149"/>
  <c r="M119" i="149"/>
  <c r="L119" i="149"/>
  <c r="K119" i="149"/>
  <c r="H119" i="149"/>
  <c r="Q118" i="149"/>
  <c r="P118" i="149"/>
  <c r="L118" i="149"/>
  <c r="K118" i="149"/>
  <c r="M118" i="149" s="1"/>
  <c r="H118" i="149"/>
  <c r="Q117" i="149"/>
  <c r="P117" i="149"/>
  <c r="L117" i="149"/>
  <c r="K117" i="149"/>
  <c r="H117" i="149"/>
  <c r="Q116" i="149"/>
  <c r="P116" i="149"/>
  <c r="L116" i="149"/>
  <c r="K116" i="149"/>
  <c r="H116" i="149"/>
  <c r="Q115" i="149"/>
  <c r="P115" i="149"/>
  <c r="L115" i="149"/>
  <c r="K115" i="149"/>
  <c r="H115" i="149"/>
  <c r="Q114" i="149"/>
  <c r="P114" i="149"/>
  <c r="L114" i="149"/>
  <c r="K114" i="149"/>
  <c r="H114" i="149"/>
  <c r="Q113" i="149"/>
  <c r="P113" i="149"/>
  <c r="M113" i="149"/>
  <c r="L113" i="149"/>
  <c r="K113" i="149"/>
  <c r="H113" i="149"/>
  <c r="Q112" i="149"/>
  <c r="P112" i="149"/>
  <c r="L112" i="149"/>
  <c r="K112" i="149"/>
  <c r="M112" i="149" s="1"/>
  <c r="H112" i="149"/>
  <c r="Q111" i="149"/>
  <c r="P111" i="149"/>
  <c r="L111" i="149"/>
  <c r="K111" i="149"/>
  <c r="H111" i="149"/>
  <c r="M111" i="149" s="1"/>
  <c r="N111" i="149" s="1"/>
  <c r="O111" i="149" s="1"/>
  <c r="Q110" i="149"/>
  <c r="P110" i="149"/>
  <c r="L110" i="149"/>
  <c r="K110" i="149"/>
  <c r="H110" i="149"/>
  <c r="Q109" i="149"/>
  <c r="P109" i="149"/>
  <c r="L109" i="149"/>
  <c r="K109" i="149"/>
  <c r="H109" i="149"/>
  <c r="Q108" i="149"/>
  <c r="P108" i="149"/>
  <c r="M108" i="149"/>
  <c r="L108" i="149"/>
  <c r="N108" i="149" s="1"/>
  <c r="K108" i="149"/>
  <c r="H108" i="149"/>
  <c r="Q107" i="149"/>
  <c r="P107" i="149"/>
  <c r="L107" i="149"/>
  <c r="K107" i="149"/>
  <c r="M107" i="149" s="1"/>
  <c r="H107" i="149"/>
  <c r="Q106" i="149"/>
  <c r="P106" i="149"/>
  <c r="L106" i="149"/>
  <c r="K106" i="149"/>
  <c r="H106" i="149"/>
  <c r="Q105" i="149"/>
  <c r="P105" i="149"/>
  <c r="L105" i="149"/>
  <c r="K105" i="149"/>
  <c r="H105" i="149"/>
  <c r="M105" i="149" s="1"/>
  <c r="Q104" i="149"/>
  <c r="P104" i="149"/>
  <c r="L104" i="149"/>
  <c r="N104" i="149" s="1"/>
  <c r="K104" i="149"/>
  <c r="M104" i="149" s="1"/>
  <c r="H104" i="149"/>
  <c r="Q103" i="149"/>
  <c r="P103" i="149"/>
  <c r="L103" i="149"/>
  <c r="K103" i="149"/>
  <c r="M103" i="149" s="1"/>
  <c r="H103" i="149"/>
  <c r="Q102" i="149"/>
  <c r="P102" i="149"/>
  <c r="L102" i="149"/>
  <c r="K102" i="149"/>
  <c r="M102" i="149" s="1"/>
  <c r="H102" i="149"/>
  <c r="Q101" i="149"/>
  <c r="P101" i="149"/>
  <c r="L101" i="149"/>
  <c r="N101" i="149" s="1"/>
  <c r="K101" i="149"/>
  <c r="M101" i="149" s="1"/>
  <c r="H101" i="149"/>
  <c r="Q100" i="149"/>
  <c r="P100" i="149"/>
  <c r="L100" i="149"/>
  <c r="K100" i="149"/>
  <c r="H100" i="149"/>
  <c r="Q99" i="149"/>
  <c r="P99" i="149"/>
  <c r="L99" i="149"/>
  <c r="K99" i="149"/>
  <c r="M99" i="149" s="1"/>
  <c r="H99" i="149"/>
  <c r="Q98" i="149"/>
  <c r="P98" i="149"/>
  <c r="L98" i="149"/>
  <c r="K98" i="149"/>
  <c r="M98" i="149" s="1"/>
  <c r="H98" i="149"/>
  <c r="Q97" i="149"/>
  <c r="P97" i="149"/>
  <c r="L97" i="149"/>
  <c r="K97" i="149"/>
  <c r="M97" i="149" s="1"/>
  <c r="H97" i="149"/>
  <c r="Q96" i="149"/>
  <c r="P96" i="149"/>
  <c r="L96" i="149"/>
  <c r="K96" i="149"/>
  <c r="H96" i="149"/>
  <c r="M96" i="149" s="1"/>
  <c r="N96" i="149" s="1"/>
  <c r="Q95" i="149"/>
  <c r="P95" i="149"/>
  <c r="L95" i="149"/>
  <c r="K95" i="149"/>
  <c r="M95" i="149" s="1"/>
  <c r="N95" i="149" s="1"/>
  <c r="O95" i="149" s="1"/>
  <c r="H95" i="149"/>
  <c r="Q94" i="149"/>
  <c r="P94" i="149"/>
  <c r="L94" i="149"/>
  <c r="K94" i="149"/>
  <c r="M94" i="149" s="1"/>
  <c r="H94" i="149"/>
  <c r="Q93" i="149"/>
  <c r="P93" i="149"/>
  <c r="L93" i="149"/>
  <c r="K93" i="149"/>
  <c r="H93" i="149"/>
  <c r="Q92" i="149"/>
  <c r="P92" i="149"/>
  <c r="L92" i="149"/>
  <c r="K92" i="149"/>
  <c r="M92" i="149" s="1"/>
  <c r="H92" i="149"/>
  <c r="Q91" i="149"/>
  <c r="P91" i="149"/>
  <c r="L91" i="149"/>
  <c r="K91" i="149"/>
  <c r="M91" i="149" s="1"/>
  <c r="H91" i="149"/>
  <c r="Q90" i="149"/>
  <c r="P90" i="149"/>
  <c r="L90" i="149"/>
  <c r="K90" i="149"/>
  <c r="H90" i="149"/>
  <c r="Q89" i="149"/>
  <c r="P89" i="149"/>
  <c r="L89" i="149"/>
  <c r="K89" i="149"/>
  <c r="M89" i="149" s="1"/>
  <c r="H89" i="149"/>
  <c r="Q88" i="149"/>
  <c r="P88" i="149"/>
  <c r="L88" i="149"/>
  <c r="K88" i="149"/>
  <c r="M88" i="149" s="1"/>
  <c r="H88" i="149"/>
  <c r="Q87" i="149"/>
  <c r="P87" i="149"/>
  <c r="L87" i="149"/>
  <c r="K87" i="149"/>
  <c r="M87" i="149" s="1"/>
  <c r="N87" i="149" s="1"/>
  <c r="O87" i="149" s="1"/>
  <c r="H87" i="149"/>
  <c r="Q86" i="149"/>
  <c r="P86" i="149"/>
  <c r="L86" i="149"/>
  <c r="K86" i="149"/>
  <c r="H86" i="149"/>
  <c r="Q85" i="149"/>
  <c r="P85" i="149"/>
  <c r="L85" i="149"/>
  <c r="K85" i="149"/>
  <c r="M85" i="149" s="1"/>
  <c r="H85" i="149"/>
  <c r="Q84" i="149"/>
  <c r="P84" i="149"/>
  <c r="L84" i="149"/>
  <c r="K84" i="149"/>
  <c r="H84" i="149"/>
  <c r="M84" i="149" s="1"/>
  <c r="Q83" i="149"/>
  <c r="P83" i="149"/>
  <c r="L83" i="149"/>
  <c r="K83" i="149"/>
  <c r="M83" i="149" s="1"/>
  <c r="H83" i="149"/>
  <c r="Q82" i="149"/>
  <c r="P82" i="149"/>
  <c r="L82" i="149"/>
  <c r="K82" i="149"/>
  <c r="H82" i="149"/>
  <c r="Q81" i="149"/>
  <c r="P81" i="149"/>
  <c r="L81" i="149"/>
  <c r="K81" i="149"/>
  <c r="M81" i="149" s="1"/>
  <c r="H81" i="149"/>
  <c r="Q80" i="149"/>
  <c r="P80" i="149"/>
  <c r="L80" i="149"/>
  <c r="K80" i="149"/>
  <c r="M80" i="149" s="1"/>
  <c r="N80" i="149" s="1"/>
  <c r="H80" i="149"/>
  <c r="Q79" i="149"/>
  <c r="P79" i="149"/>
  <c r="M79" i="149"/>
  <c r="N79" i="149" s="1"/>
  <c r="O79" i="149" s="1"/>
  <c r="L79" i="149"/>
  <c r="K79" i="149"/>
  <c r="H79" i="149"/>
  <c r="Q78" i="149"/>
  <c r="P78" i="149"/>
  <c r="L78" i="149"/>
  <c r="K78" i="149"/>
  <c r="H78" i="149"/>
  <c r="Q77" i="149"/>
  <c r="P77" i="149"/>
  <c r="L77" i="149"/>
  <c r="K77" i="149"/>
  <c r="M77" i="149" s="1"/>
  <c r="H77" i="149"/>
  <c r="Q76" i="149"/>
  <c r="P76" i="149"/>
  <c r="L76" i="149"/>
  <c r="K76" i="149"/>
  <c r="H76" i="149"/>
  <c r="M76" i="149" s="1"/>
  <c r="Q75" i="149"/>
  <c r="P75" i="149"/>
  <c r="L75" i="149"/>
  <c r="K75" i="149"/>
  <c r="M75" i="149" s="1"/>
  <c r="H75" i="149"/>
  <c r="Q74" i="149"/>
  <c r="P74" i="149"/>
  <c r="L74" i="149"/>
  <c r="K74" i="149"/>
  <c r="H74" i="149"/>
  <c r="Q73" i="149"/>
  <c r="P73" i="149"/>
  <c r="L73" i="149"/>
  <c r="K73" i="149"/>
  <c r="M73" i="149" s="1"/>
  <c r="H73" i="149"/>
  <c r="Q72" i="149"/>
  <c r="P72" i="149"/>
  <c r="L72" i="149"/>
  <c r="K72" i="149"/>
  <c r="M72" i="149" s="1"/>
  <c r="H72" i="149"/>
  <c r="Q71" i="149"/>
  <c r="P71" i="149"/>
  <c r="L71" i="149"/>
  <c r="K71" i="149"/>
  <c r="M71" i="149" s="1"/>
  <c r="N71" i="149" s="1"/>
  <c r="H71" i="149"/>
  <c r="Q70" i="149"/>
  <c r="P70" i="149"/>
  <c r="L70" i="149"/>
  <c r="K70" i="149"/>
  <c r="M70" i="149" s="1"/>
  <c r="N70" i="149" s="1"/>
  <c r="H70" i="149"/>
  <c r="Q69" i="149"/>
  <c r="P69" i="149"/>
  <c r="M69" i="149"/>
  <c r="L69" i="149"/>
  <c r="K69" i="149"/>
  <c r="H69" i="149"/>
  <c r="Q68" i="149"/>
  <c r="P68" i="149"/>
  <c r="L68" i="149"/>
  <c r="K68" i="149"/>
  <c r="H68" i="149"/>
  <c r="Q67" i="149"/>
  <c r="P67" i="149"/>
  <c r="L67" i="149"/>
  <c r="K67" i="149"/>
  <c r="H67" i="149"/>
  <c r="Q66" i="149"/>
  <c r="P66" i="149"/>
  <c r="L66" i="149"/>
  <c r="K66" i="149"/>
  <c r="M66" i="149" s="1"/>
  <c r="H66" i="149"/>
  <c r="Q65" i="149"/>
  <c r="P65" i="149"/>
  <c r="L65" i="149"/>
  <c r="K65" i="149"/>
  <c r="M65" i="149" s="1"/>
  <c r="H65" i="149"/>
  <c r="Q64" i="149"/>
  <c r="P64" i="149"/>
  <c r="L64" i="149"/>
  <c r="K64" i="149"/>
  <c r="H64" i="149"/>
  <c r="Q63" i="149"/>
  <c r="P63" i="149"/>
  <c r="L63" i="149"/>
  <c r="K63" i="149"/>
  <c r="M63" i="149" s="1"/>
  <c r="N63" i="149" s="1"/>
  <c r="H63" i="149"/>
  <c r="Q62" i="149"/>
  <c r="P62" i="149"/>
  <c r="L62" i="149"/>
  <c r="K62" i="149"/>
  <c r="H62" i="149"/>
  <c r="Q61" i="149"/>
  <c r="P61" i="149"/>
  <c r="M61" i="149"/>
  <c r="L61" i="149"/>
  <c r="N61" i="149" s="1"/>
  <c r="K61" i="149"/>
  <c r="H61" i="149"/>
  <c r="Q60" i="149"/>
  <c r="P60" i="149"/>
  <c r="L60" i="149"/>
  <c r="N60" i="149" s="1"/>
  <c r="K60" i="149"/>
  <c r="H60" i="149"/>
  <c r="M60" i="149" s="1"/>
  <c r="Q59" i="149"/>
  <c r="P59" i="149"/>
  <c r="L59" i="149"/>
  <c r="K59" i="149"/>
  <c r="H59" i="149"/>
  <c r="Q58" i="149"/>
  <c r="P58" i="149"/>
  <c r="L58" i="149"/>
  <c r="K58" i="149"/>
  <c r="M58" i="149" s="1"/>
  <c r="H58" i="149"/>
  <c r="Q57" i="149"/>
  <c r="P57" i="149"/>
  <c r="L57" i="149"/>
  <c r="K57" i="149"/>
  <c r="H57" i="149"/>
  <c r="Q56" i="149"/>
  <c r="P56" i="149"/>
  <c r="L56" i="149"/>
  <c r="K56" i="149"/>
  <c r="H56" i="149"/>
  <c r="Q55" i="149"/>
  <c r="P55" i="149"/>
  <c r="L55" i="149"/>
  <c r="K55" i="149"/>
  <c r="H55" i="149"/>
  <c r="Q54" i="149"/>
  <c r="P54" i="149"/>
  <c r="L54" i="149"/>
  <c r="K54" i="149"/>
  <c r="H54" i="149"/>
  <c r="Q53" i="149"/>
  <c r="P53" i="149"/>
  <c r="L53" i="149"/>
  <c r="K53" i="149"/>
  <c r="H53" i="149"/>
  <c r="M53" i="149" s="1"/>
  <c r="Q52" i="149"/>
  <c r="P52" i="149"/>
  <c r="L52" i="149"/>
  <c r="N52" i="149" s="1"/>
  <c r="K52" i="149"/>
  <c r="H52" i="149"/>
  <c r="M52" i="149" s="1"/>
  <c r="Q51" i="149"/>
  <c r="P51" i="149"/>
  <c r="L51" i="149"/>
  <c r="K51" i="149"/>
  <c r="M51" i="149" s="1"/>
  <c r="N51" i="149" s="1"/>
  <c r="H51" i="149"/>
  <c r="Q50" i="149"/>
  <c r="P50" i="149"/>
  <c r="L50" i="149"/>
  <c r="K50" i="149"/>
  <c r="H50" i="149"/>
  <c r="Q49" i="149"/>
  <c r="P49" i="149"/>
  <c r="L49" i="149"/>
  <c r="K49" i="149"/>
  <c r="M49" i="149" s="1"/>
  <c r="H49" i="149"/>
  <c r="Q48" i="149"/>
  <c r="P48" i="149"/>
  <c r="L48" i="149"/>
  <c r="K48" i="149"/>
  <c r="M48" i="149" s="1"/>
  <c r="N48" i="149" s="1"/>
  <c r="H48" i="149"/>
  <c r="Q47" i="149"/>
  <c r="P47" i="149"/>
  <c r="L47" i="149"/>
  <c r="K47" i="149"/>
  <c r="M47" i="149" s="1"/>
  <c r="N47" i="149" s="1"/>
  <c r="H47" i="149"/>
  <c r="Q46" i="149"/>
  <c r="P46" i="149"/>
  <c r="L46" i="149"/>
  <c r="N46" i="149" s="1"/>
  <c r="K46" i="149"/>
  <c r="M46" i="149" s="1"/>
  <c r="H46" i="149"/>
  <c r="Q45" i="149"/>
  <c r="P45" i="149"/>
  <c r="L45" i="149"/>
  <c r="K45" i="149"/>
  <c r="M45" i="149" s="1"/>
  <c r="H45" i="149"/>
  <c r="Q44" i="149"/>
  <c r="P44" i="149"/>
  <c r="L44" i="149"/>
  <c r="K44" i="149"/>
  <c r="H44" i="149"/>
  <c r="Q43" i="149"/>
  <c r="P43" i="149"/>
  <c r="L43" i="149"/>
  <c r="K43" i="149"/>
  <c r="H43" i="149"/>
  <c r="Q42" i="149"/>
  <c r="P42" i="149"/>
  <c r="L42" i="149"/>
  <c r="K42" i="149"/>
  <c r="H42" i="149"/>
  <c r="Q41" i="149"/>
  <c r="P41" i="149"/>
  <c r="L41" i="149"/>
  <c r="K41" i="149"/>
  <c r="H41" i="149"/>
  <c r="Q40" i="149"/>
  <c r="P40" i="149"/>
  <c r="L40" i="149"/>
  <c r="K40" i="149"/>
  <c r="H40" i="149"/>
  <c r="Q39" i="149"/>
  <c r="P39" i="149"/>
  <c r="L39" i="149"/>
  <c r="K39" i="149"/>
  <c r="M39" i="149" s="1"/>
  <c r="N39" i="149" s="1"/>
  <c r="H39" i="149"/>
  <c r="Q38" i="149"/>
  <c r="P38" i="149"/>
  <c r="L38" i="149"/>
  <c r="K38" i="149"/>
  <c r="H38" i="149"/>
  <c r="Q37" i="149"/>
  <c r="P37" i="149"/>
  <c r="L37" i="149"/>
  <c r="K37" i="149"/>
  <c r="M37" i="149" s="1"/>
  <c r="H37" i="149"/>
  <c r="Q36" i="149"/>
  <c r="P36" i="149"/>
  <c r="L36" i="149"/>
  <c r="N36" i="149" s="1"/>
  <c r="K36" i="149"/>
  <c r="H36" i="149"/>
  <c r="M36" i="149" s="1"/>
  <c r="Q35" i="149"/>
  <c r="P35" i="149"/>
  <c r="L35" i="149"/>
  <c r="K35" i="149"/>
  <c r="M35" i="149" s="1"/>
  <c r="N35" i="149" s="1"/>
  <c r="H35" i="149"/>
  <c r="Q34" i="149"/>
  <c r="P34" i="149"/>
  <c r="L34" i="149"/>
  <c r="K34" i="149"/>
  <c r="H34" i="149"/>
  <c r="Q33" i="149"/>
  <c r="P33" i="149"/>
  <c r="L33" i="149"/>
  <c r="K33" i="149"/>
  <c r="M33" i="149" s="1"/>
  <c r="H33" i="149"/>
  <c r="Q32" i="149"/>
  <c r="P32" i="149"/>
  <c r="L32" i="149"/>
  <c r="K32" i="149"/>
  <c r="H32" i="149"/>
  <c r="Q31" i="149"/>
  <c r="P31" i="149"/>
  <c r="L31" i="149"/>
  <c r="K31" i="149"/>
  <c r="H31" i="149"/>
  <c r="Q30" i="149"/>
  <c r="P30" i="149"/>
  <c r="L30" i="149"/>
  <c r="N30" i="149" s="1"/>
  <c r="K30" i="149"/>
  <c r="M30" i="149" s="1"/>
  <c r="H30" i="149"/>
  <c r="Q29" i="149"/>
  <c r="P29" i="149"/>
  <c r="L29" i="149"/>
  <c r="K29" i="149"/>
  <c r="H29" i="149"/>
  <c r="M29" i="149" s="1"/>
  <c r="Q28" i="149"/>
  <c r="P28" i="149"/>
  <c r="L28" i="149"/>
  <c r="K28" i="149"/>
  <c r="H28" i="149"/>
  <c r="Q27" i="149"/>
  <c r="P27" i="149"/>
  <c r="L27" i="149"/>
  <c r="K27" i="149"/>
  <c r="H27" i="149"/>
  <c r="Q26" i="149"/>
  <c r="P26" i="149"/>
  <c r="L26" i="149"/>
  <c r="K26" i="149"/>
  <c r="H26" i="149"/>
  <c r="Q25" i="149"/>
  <c r="P25" i="149"/>
  <c r="M25" i="149"/>
  <c r="L25" i="149"/>
  <c r="K25" i="149"/>
  <c r="H25" i="149"/>
  <c r="Q24" i="149"/>
  <c r="P24" i="149"/>
  <c r="L24" i="149"/>
  <c r="N24" i="149" s="1"/>
  <c r="K24" i="149"/>
  <c r="H24" i="149"/>
  <c r="M24" i="149" s="1"/>
  <c r="Q23" i="149"/>
  <c r="P23" i="149"/>
  <c r="L23" i="149"/>
  <c r="K23" i="149"/>
  <c r="M23" i="149" s="1"/>
  <c r="H23" i="149"/>
  <c r="Q22" i="149"/>
  <c r="P22" i="149"/>
  <c r="L22" i="149"/>
  <c r="K22" i="149"/>
  <c r="H22" i="149"/>
  <c r="Q21" i="149"/>
  <c r="P21" i="149"/>
  <c r="L21" i="149"/>
  <c r="K21" i="149"/>
  <c r="M21" i="149" s="1"/>
  <c r="H21" i="149"/>
  <c r="Q20" i="149"/>
  <c r="P20" i="149"/>
  <c r="L20" i="149"/>
  <c r="K20" i="149"/>
  <c r="M20" i="149" s="1"/>
  <c r="H20" i="149"/>
  <c r="Q19" i="149"/>
  <c r="P19" i="149"/>
  <c r="L19" i="149"/>
  <c r="K19" i="149"/>
  <c r="M19" i="149" s="1"/>
  <c r="N19" i="149" s="1"/>
  <c r="H19" i="149"/>
  <c r="Q18" i="149"/>
  <c r="P18" i="149"/>
  <c r="L18" i="149"/>
  <c r="K18" i="149"/>
  <c r="H18" i="149"/>
  <c r="Q17" i="149"/>
  <c r="P17" i="149"/>
  <c r="L17" i="149"/>
  <c r="K17" i="149"/>
  <c r="M17" i="149" s="1"/>
  <c r="H17" i="149"/>
  <c r="Q16" i="149"/>
  <c r="P16" i="149"/>
  <c r="L16" i="149"/>
  <c r="K16" i="149"/>
  <c r="H16" i="149"/>
  <c r="M16" i="149" s="1"/>
  <c r="Q15" i="149"/>
  <c r="P15" i="149"/>
  <c r="L15" i="149"/>
  <c r="K15" i="149"/>
  <c r="M15" i="149" s="1"/>
  <c r="H15" i="149"/>
  <c r="Q14" i="149"/>
  <c r="P14" i="149"/>
  <c r="L14" i="149"/>
  <c r="N14" i="149" s="1"/>
  <c r="K14" i="149"/>
  <c r="M14" i="149" s="1"/>
  <c r="H14" i="149"/>
  <c r="Q13" i="149"/>
  <c r="P13" i="149"/>
  <c r="L13" i="149"/>
  <c r="K13" i="149"/>
  <c r="M13" i="149" s="1"/>
  <c r="H13" i="149"/>
  <c r="Q12" i="149"/>
  <c r="P12" i="149"/>
  <c r="L12" i="149"/>
  <c r="K12" i="149"/>
  <c r="H12" i="149"/>
  <c r="M12" i="149" s="1"/>
  <c r="Q11" i="149"/>
  <c r="P11" i="149"/>
  <c r="L11" i="149"/>
  <c r="K11" i="149"/>
  <c r="M11" i="149" s="1"/>
  <c r="H11" i="149"/>
  <c r="Q10" i="149"/>
  <c r="P10" i="149"/>
  <c r="L10" i="149"/>
  <c r="K10" i="149"/>
  <c r="H10" i="149"/>
  <c r="Q9" i="149"/>
  <c r="P9" i="149"/>
  <c r="L9" i="149"/>
  <c r="K9" i="149"/>
  <c r="M9" i="149" s="1"/>
  <c r="H9" i="149"/>
  <c r="Q8" i="149"/>
  <c r="P8" i="149"/>
  <c r="L8" i="149"/>
  <c r="K8" i="149"/>
  <c r="H8" i="149"/>
  <c r="M8" i="149" s="1"/>
  <c r="Q7" i="149"/>
  <c r="P7" i="149"/>
  <c r="L7" i="149"/>
  <c r="K7" i="149"/>
  <c r="M7" i="149" s="1"/>
  <c r="H7" i="149"/>
  <c r="Q6" i="149"/>
  <c r="P6" i="149"/>
  <c r="L6" i="149"/>
  <c r="K6" i="149"/>
  <c r="H6" i="149"/>
  <c r="Q5" i="149"/>
  <c r="P5" i="149"/>
  <c r="L5" i="149"/>
  <c r="K5" i="149"/>
  <c r="M5" i="149" s="1"/>
  <c r="H5" i="149"/>
  <c r="Q4" i="149"/>
  <c r="P4" i="149"/>
  <c r="L4" i="149"/>
  <c r="K4" i="149"/>
  <c r="H4" i="149"/>
  <c r="M4" i="149" s="1"/>
  <c r="A4" i="149"/>
  <c r="A5" i="149" s="1"/>
  <c r="A6" i="149" s="1"/>
  <c r="A7" i="149" s="1"/>
  <c r="A8" i="149" s="1"/>
  <c r="A9" i="149" s="1"/>
  <c r="A10" i="149" s="1"/>
  <c r="A11" i="149" s="1"/>
  <c r="A12" i="149" s="1"/>
  <c r="A13" i="149" s="1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A33" i="149" s="1"/>
  <c r="A34" i="149" s="1"/>
  <c r="A35" i="149" s="1"/>
  <c r="A36" i="149" s="1"/>
  <c r="A37" i="149" s="1"/>
  <c r="A38" i="149" s="1"/>
  <c r="A39" i="149" s="1"/>
  <c r="A40" i="149" s="1"/>
  <c r="A41" i="149" s="1"/>
  <c r="A42" i="149" s="1"/>
  <c r="A43" i="149" s="1"/>
  <c r="A44" i="149" s="1"/>
  <c r="A45" i="149" s="1"/>
  <c r="A46" i="149" s="1"/>
  <c r="A47" i="149" s="1"/>
  <c r="A48" i="149" s="1"/>
  <c r="A49" i="149" s="1"/>
  <c r="A50" i="149" s="1"/>
  <c r="A51" i="149" s="1"/>
  <c r="A52" i="149" s="1"/>
  <c r="A53" i="149" s="1"/>
  <c r="A54" i="149" s="1"/>
  <c r="A55" i="149" s="1"/>
  <c r="A56" i="149" s="1"/>
  <c r="A57" i="149" s="1"/>
  <c r="A58" i="149" s="1"/>
  <c r="A59" i="149" s="1"/>
  <c r="A60" i="149" s="1"/>
  <c r="A61" i="149" s="1"/>
  <c r="A62" i="149" s="1"/>
  <c r="A63" i="149" s="1"/>
  <c r="A64" i="149" s="1"/>
  <c r="A65" i="149" s="1"/>
  <c r="A66" i="149" s="1"/>
  <c r="A67" i="149" s="1"/>
  <c r="A68" i="149" s="1"/>
  <c r="A69" i="149" s="1"/>
  <c r="A70" i="149" s="1"/>
  <c r="A71" i="149" s="1"/>
  <c r="A72" i="149" s="1"/>
  <c r="A73" i="149" s="1"/>
  <c r="A74" i="149" s="1"/>
  <c r="A75" i="149" s="1"/>
  <c r="A76" i="149" s="1"/>
  <c r="A77" i="149" s="1"/>
  <c r="A78" i="149" s="1"/>
  <c r="A79" i="149" s="1"/>
  <c r="A80" i="149" s="1"/>
  <c r="A81" i="149" s="1"/>
  <c r="A82" i="149" s="1"/>
  <c r="A83" i="149" s="1"/>
  <c r="A84" i="149" s="1"/>
  <c r="A85" i="149" s="1"/>
  <c r="A86" i="149" s="1"/>
  <c r="A87" i="149" s="1"/>
  <c r="A88" i="149" s="1"/>
  <c r="A89" i="149" s="1"/>
  <c r="A90" i="149" s="1"/>
  <c r="A91" i="149" s="1"/>
  <c r="A92" i="149" s="1"/>
  <c r="A93" i="149" s="1"/>
  <c r="A94" i="149" s="1"/>
  <c r="A95" i="149" s="1"/>
  <c r="A96" i="149" s="1"/>
  <c r="A97" i="149" s="1"/>
  <c r="A98" i="149" s="1"/>
  <c r="A99" i="149" s="1"/>
  <c r="A100" i="149" s="1"/>
  <c r="A101" i="149" s="1"/>
  <c r="A102" i="149" s="1"/>
  <c r="A103" i="149" s="1"/>
  <c r="A104" i="149" s="1"/>
  <c r="A105" i="149" s="1"/>
  <c r="A106" i="149" s="1"/>
  <c r="A107" i="149" s="1"/>
  <c r="A108" i="149" s="1"/>
  <c r="A109" i="149" s="1"/>
  <c r="A110" i="149" s="1"/>
  <c r="A111" i="149" s="1"/>
  <c r="A112" i="149" s="1"/>
  <c r="A113" i="149" s="1"/>
  <c r="A114" i="149" s="1"/>
  <c r="A115" i="149" s="1"/>
  <c r="A116" i="149" s="1"/>
  <c r="A117" i="149" s="1"/>
  <c r="A118" i="149" s="1"/>
  <c r="A119" i="149" s="1"/>
  <c r="A120" i="149" s="1"/>
  <c r="A121" i="149" s="1"/>
  <c r="A122" i="149" s="1"/>
  <c r="A123" i="149" s="1"/>
  <c r="A124" i="149" s="1"/>
  <c r="A125" i="149" s="1"/>
  <c r="A126" i="149" s="1"/>
  <c r="A127" i="149" s="1"/>
  <c r="A128" i="149" s="1"/>
  <c r="A129" i="149" s="1"/>
  <c r="A130" i="149" s="1"/>
  <c r="A131" i="149" s="1"/>
  <c r="A132" i="149" s="1"/>
  <c r="A133" i="149" s="1"/>
  <c r="A134" i="149" s="1"/>
  <c r="A135" i="149" s="1"/>
  <c r="A136" i="149" s="1"/>
  <c r="A137" i="149" s="1"/>
  <c r="A138" i="149" s="1"/>
  <c r="A139" i="149" s="1"/>
  <c r="A140" i="149" s="1"/>
  <c r="Q3" i="149"/>
  <c r="P3" i="149"/>
  <c r="L3" i="149"/>
  <c r="K3" i="149"/>
  <c r="M3" i="149" s="1"/>
  <c r="H3" i="149"/>
  <c r="B145" i="144"/>
  <c r="A145" i="144"/>
  <c r="B144" i="144"/>
  <c r="A144" i="144"/>
  <c r="B143" i="144"/>
  <c r="A143" i="144"/>
  <c r="B142" i="144"/>
  <c r="A142" i="144"/>
  <c r="B141" i="144"/>
  <c r="A141" i="144"/>
  <c r="B140" i="144"/>
  <c r="A140" i="144"/>
  <c r="B139" i="144"/>
  <c r="A139" i="144"/>
  <c r="B138" i="144"/>
  <c r="A138" i="144"/>
  <c r="B137" i="144"/>
  <c r="A137" i="144"/>
  <c r="B136" i="144"/>
  <c r="A136" i="144"/>
  <c r="B135" i="144"/>
  <c r="A135" i="144"/>
  <c r="B134" i="144"/>
  <c r="A134" i="144"/>
  <c r="B133" i="144"/>
  <c r="A133" i="144"/>
  <c r="B132" i="144"/>
  <c r="A132" i="144"/>
  <c r="N127" i="149" l="1"/>
  <c r="O127" i="149"/>
  <c r="N72" i="149"/>
  <c r="O72" i="149" s="1"/>
  <c r="N20" i="149"/>
  <c r="O20" i="149" s="1"/>
  <c r="N88" i="149"/>
  <c r="O88" i="149" s="1"/>
  <c r="O104" i="149"/>
  <c r="O112" i="149"/>
  <c r="N112" i="149"/>
  <c r="N103" i="149"/>
  <c r="O103" i="149" s="1"/>
  <c r="N54" i="149"/>
  <c r="O54" i="149" s="1"/>
  <c r="N128" i="149"/>
  <c r="O128" i="149" s="1"/>
  <c r="M6" i="149"/>
  <c r="O14" i="149"/>
  <c r="M32" i="149"/>
  <c r="M44" i="149"/>
  <c r="M55" i="149"/>
  <c r="N58" i="149"/>
  <c r="O58" i="149" s="1"/>
  <c r="M64" i="149"/>
  <c r="N64" i="149" s="1"/>
  <c r="M78" i="149"/>
  <c r="O78" i="149" s="1"/>
  <c r="M82" i="149"/>
  <c r="M115" i="149"/>
  <c r="N125" i="149"/>
  <c r="N105" i="149"/>
  <c r="N6" i="149"/>
  <c r="M28" i="149"/>
  <c r="N32" i="149"/>
  <c r="M38" i="149"/>
  <c r="M41" i="149"/>
  <c r="M54" i="149"/>
  <c r="M57" i="149"/>
  <c r="N57" i="149" s="1"/>
  <c r="O57" i="149" s="1"/>
  <c r="O61" i="149"/>
  <c r="M67" i="149"/>
  <c r="N67" i="149" s="1"/>
  <c r="N98" i="149"/>
  <c r="M100" i="149"/>
  <c r="M117" i="149"/>
  <c r="N117" i="149" s="1"/>
  <c r="O117" i="149" s="1"/>
  <c r="N121" i="149"/>
  <c r="N124" i="149"/>
  <c r="M131" i="149"/>
  <c r="N138" i="149"/>
  <c r="N38" i="149"/>
  <c r="O38" i="149" s="1"/>
  <c r="N81" i="149"/>
  <c r="N84" i="149"/>
  <c r="M110" i="149"/>
  <c r="M114" i="149"/>
  <c r="M10" i="149"/>
  <c r="M18" i="149"/>
  <c r="N25" i="149"/>
  <c r="O25" i="149" s="1"/>
  <c r="N28" i="149"/>
  <c r="M31" i="149"/>
  <c r="O31" i="149" s="1"/>
  <c r="M40" i="149"/>
  <c r="M43" i="149"/>
  <c r="N43" i="149" s="1"/>
  <c r="M50" i="149"/>
  <c r="M56" i="149"/>
  <c r="M59" i="149"/>
  <c r="M74" i="149"/>
  <c r="N74" i="149" s="1"/>
  <c r="N77" i="149"/>
  <c r="M86" i="149"/>
  <c r="N86" i="149" s="1"/>
  <c r="O86" i="149" s="1"/>
  <c r="M90" i="149"/>
  <c r="M93" i="149"/>
  <c r="N97" i="149"/>
  <c r="N114" i="149"/>
  <c r="M116" i="149"/>
  <c r="N137" i="149"/>
  <c r="O137" i="149" s="1"/>
  <c r="N18" i="149"/>
  <c r="N33" i="149"/>
  <c r="O33" i="149" s="1"/>
  <c r="N92" i="149"/>
  <c r="O92" i="149" s="1"/>
  <c r="M27" i="149"/>
  <c r="N27" i="149" s="1"/>
  <c r="O27" i="149" s="1"/>
  <c r="N56" i="149"/>
  <c r="O56" i="149" s="1"/>
  <c r="M62" i="149"/>
  <c r="N62" i="149" s="1"/>
  <c r="M68" i="149"/>
  <c r="N68" i="149" s="1"/>
  <c r="M106" i="149"/>
  <c r="M109" i="149"/>
  <c r="O109" i="149" s="1"/>
  <c r="N119" i="149"/>
  <c r="O119" i="149" s="1"/>
  <c r="M132" i="149"/>
  <c r="N132" i="149" s="1"/>
  <c r="O132" i="149" s="1"/>
  <c r="M139" i="149"/>
  <c r="O4" i="149"/>
  <c r="N4" i="149"/>
  <c r="O12" i="149"/>
  <c r="N12" i="149"/>
  <c r="N15" i="149"/>
  <c r="O15" i="149" s="1"/>
  <c r="O17" i="149"/>
  <c r="N3" i="149"/>
  <c r="O3" i="149" s="1"/>
  <c r="O8" i="149"/>
  <c r="N8" i="149"/>
  <c r="O11" i="149"/>
  <c r="N11" i="149"/>
  <c r="O16" i="149"/>
  <c r="N16" i="149"/>
  <c r="N55" i="149"/>
  <c r="O55" i="149" s="1"/>
  <c r="N23" i="149"/>
  <c r="O23" i="149" s="1"/>
  <c r="N31" i="149"/>
  <c r="N7" i="149"/>
  <c r="O7" i="149" s="1"/>
  <c r="O46" i="149"/>
  <c r="O81" i="149"/>
  <c r="O94" i="149"/>
  <c r="N94" i="149"/>
  <c r="N106" i="149"/>
  <c r="O121" i="149"/>
  <c r="O124" i="149"/>
  <c r="O131" i="149"/>
  <c r="N131" i="149"/>
  <c r="O134" i="149"/>
  <c r="N134" i="149"/>
  <c r="N5" i="149"/>
  <c r="O5" i="149" s="1"/>
  <c r="N9" i="149"/>
  <c r="O9" i="149" s="1"/>
  <c r="N13" i="149"/>
  <c r="O13" i="149" s="1"/>
  <c r="N17" i="149"/>
  <c r="O19" i="149"/>
  <c r="O24" i="149"/>
  <c r="O32" i="149"/>
  <c r="O35" i="149"/>
  <c r="N45" i="149"/>
  <c r="O45" i="149" s="1"/>
  <c r="O60" i="149"/>
  <c r="O63" i="149"/>
  <c r="N73" i="149"/>
  <c r="O73" i="149" s="1"/>
  <c r="N76" i="149"/>
  <c r="O76" i="149" s="1"/>
  <c r="O80" i="149"/>
  <c r="N83" i="149"/>
  <c r="O83" i="149" s="1"/>
  <c r="O98" i="149"/>
  <c r="O101" i="149"/>
  <c r="N109" i="149"/>
  <c r="N113" i="149"/>
  <c r="O113" i="149" s="1"/>
  <c r="N116" i="149"/>
  <c r="O116" i="149" s="1"/>
  <c r="O120" i="149"/>
  <c r="O123" i="149"/>
  <c r="N123" i="149"/>
  <c r="O138" i="149"/>
  <c r="O66" i="149"/>
  <c r="N126" i="149"/>
  <c r="O126" i="149" s="1"/>
  <c r="O140" i="149"/>
  <c r="N91" i="149"/>
  <c r="O91" i="149" s="1"/>
  <c r="N41" i="149"/>
  <c r="O41" i="149" s="1"/>
  <c r="O47" i="149"/>
  <c r="O62" i="149"/>
  <c r="N44" i="149"/>
  <c r="O44" i="149" s="1"/>
  <c r="N50" i="149"/>
  <c r="N66" i="149"/>
  <c r="N75" i="149"/>
  <c r="O75" i="149" s="1"/>
  <c r="N78" i="149"/>
  <c r="N90" i="149"/>
  <c r="O90" i="149" s="1"/>
  <c r="O93" i="149"/>
  <c r="O105" i="149"/>
  <c r="O108" i="149"/>
  <c r="N115" i="149"/>
  <c r="O115" i="149" s="1"/>
  <c r="O118" i="149"/>
  <c r="N118" i="149"/>
  <c r="M26" i="149"/>
  <c r="M34" i="149"/>
  <c r="N40" i="149"/>
  <c r="O40" i="149" s="1"/>
  <c r="O51" i="149"/>
  <c r="M22" i="149"/>
  <c r="O30" i="149"/>
  <c r="O36" i="149"/>
  <c r="O39" i="149"/>
  <c r="O64" i="149"/>
  <c r="O70" i="149"/>
  <c r="N93" i="149"/>
  <c r="N100" i="149"/>
  <c r="O100" i="149" s="1"/>
  <c r="N107" i="149"/>
  <c r="O107" i="149" s="1"/>
  <c r="N130" i="149"/>
  <c r="O130" i="149" s="1"/>
  <c r="N133" i="149"/>
  <c r="O133" i="149" s="1"/>
  <c r="N140" i="149"/>
  <c r="O50" i="149"/>
  <c r="O28" i="149"/>
  <c r="N37" i="149"/>
  <c r="O37" i="149" s="1"/>
  <c r="M42" i="149"/>
  <c r="O43" i="149"/>
  <c r="N49" i="149"/>
  <c r="O49" i="149" s="1"/>
  <c r="O52" i="149"/>
  <c r="N65" i="149"/>
  <c r="O65" i="149" s="1"/>
  <c r="O68" i="149"/>
  <c r="O71" i="149"/>
  <c r="N82" i="149"/>
  <c r="O82" i="149" s="1"/>
  <c r="O84" i="149"/>
  <c r="N85" i="149"/>
  <c r="O85" i="149" s="1"/>
  <c r="N89" i="149"/>
  <c r="O97" i="149"/>
  <c r="N110" i="149"/>
  <c r="O110" i="149" s="1"/>
  <c r="N122" i="149"/>
  <c r="O122" i="149" s="1"/>
  <c r="O125" i="149"/>
  <c r="O18" i="149"/>
  <c r="O106" i="149"/>
  <c r="N21" i="149"/>
  <c r="O21" i="149" s="1"/>
  <c r="N29" i="149"/>
  <c r="O29" i="149" s="1"/>
  <c r="N42" i="149"/>
  <c r="O48" i="149"/>
  <c r="N53" i="149"/>
  <c r="O53" i="149" s="1"/>
  <c r="N69" i="149"/>
  <c r="O69" i="149" s="1"/>
  <c r="O77" i="149"/>
  <c r="O89" i="149"/>
  <c r="O96" i="149"/>
  <c r="N99" i="149"/>
  <c r="O99" i="149" s="1"/>
  <c r="N102" i="149"/>
  <c r="O102" i="149" s="1"/>
  <c r="O114" i="149"/>
  <c r="N129" i="149"/>
  <c r="O129" i="149" s="1"/>
  <c r="O136" i="149"/>
  <c r="N139" i="149"/>
  <c r="O139" i="149" s="1"/>
  <c r="N59" i="149" l="1"/>
  <c r="O59" i="149" s="1"/>
  <c r="O67" i="149"/>
  <c r="O74" i="149"/>
  <c r="O6" i="149"/>
  <c r="N10" i="149"/>
  <c r="O10" i="149" s="1"/>
  <c r="N26" i="149"/>
  <c r="O26" i="149" s="1"/>
  <c r="N22" i="149"/>
  <c r="O22" i="149" s="1"/>
  <c r="O42" i="149"/>
  <c r="N34" i="149"/>
  <c r="O34" i="149" s="1"/>
  <c r="B131" i="144" l="1"/>
  <c r="A131" i="144"/>
  <c r="B130" i="144"/>
  <c r="A130" i="144"/>
  <c r="B129" i="144"/>
  <c r="A129" i="144"/>
  <c r="B128" i="144"/>
  <c r="A128" i="144"/>
  <c r="B127" i="144"/>
  <c r="A127" i="144"/>
  <c r="B126" i="144"/>
  <c r="A126" i="144"/>
  <c r="B125" i="144"/>
  <c r="A125" i="144"/>
  <c r="B124" i="144"/>
  <c r="A124" i="144"/>
  <c r="B123" i="144"/>
  <c r="A123" i="144"/>
  <c r="B122" i="144"/>
  <c r="A122" i="144"/>
  <c r="B121" i="144"/>
  <c r="A121" i="144"/>
  <c r="B120" i="144"/>
  <c r="A120" i="144"/>
  <c r="B119" i="144"/>
  <c r="A119" i="144"/>
  <c r="B118" i="144"/>
  <c r="A118" i="144"/>
  <c r="B117" i="144"/>
  <c r="A117" i="144"/>
  <c r="B116" i="144"/>
  <c r="A116" i="144"/>
  <c r="B115" i="144"/>
  <c r="A115" i="144"/>
  <c r="B114" i="144"/>
  <c r="A114" i="144"/>
  <c r="B113" i="144"/>
  <c r="A113" i="144"/>
  <c r="B112" i="144"/>
  <c r="A112" i="144"/>
  <c r="B111" i="144"/>
  <c r="A111" i="144"/>
  <c r="B110" i="144"/>
  <c r="A110" i="144"/>
  <c r="B109" i="144"/>
  <c r="A109" i="144"/>
  <c r="B108" i="144"/>
  <c r="A108" i="144"/>
  <c r="B107" i="144"/>
  <c r="A107" i="144"/>
  <c r="B106" i="144"/>
  <c r="A106" i="144"/>
  <c r="B105" i="144"/>
  <c r="A105" i="144"/>
  <c r="B104" i="144"/>
  <c r="A104" i="144"/>
  <c r="B103" i="144"/>
  <c r="A103" i="144"/>
  <c r="B102" i="144"/>
  <c r="A102" i="144"/>
  <c r="B101" i="144"/>
  <c r="A101" i="144"/>
  <c r="B100" i="144"/>
  <c r="A100" i="144"/>
  <c r="B99" i="144"/>
  <c r="A99" i="144"/>
  <c r="B98" i="144"/>
  <c r="A98" i="144"/>
  <c r="B97" i="144"/>
  <c r="A97" i="144"/>
  <c r="B96" i="144"/>
  <c r="A96" i="144"/>
  <c r="B95" i="144"/>
  <c r="A95" i="144"/>
  <c r="B94" i="144"/>
  <c r="A94" i="144"/>
  <c r="B93" i="144"/>
  <c r="A93" i="144"/>
  <c r="B92" i="144"/>
  <c r="A92" i="144"/>
  <c r="B91" i="144"/>
  <c r="A91" i="144"/>
  <c r="B90" i="144"/>
  <c r="A90" i="144"/>
  <c r="B89" i="144"/>
  <c r="A89" i="144"/>
  <c r="B88" i="144"/>
  <c r="A88" i="144"/>
  <c r="B87" i="144"/>
  <c r="A87" i="144"/>
  <c r="B86" i="144"/>
  <c r="A86" i="144"/>
  <c r="B85" i="144"/>
  <c r="A85" i="144"/>
  <c r="B84" i="144"/>
  <c r="A84" i="144"/>
  <c r="B83" i="144"/>
  <c r="A83" i="144"/>
  <c r="B82" i="144"/>
  <c r="A82" i="144"/>
  <c r="B81" i="144"/>
  <c r="A81" i="144"/>
  <c r="B80" i="144"/>
  <c r="A80" i="144"/>
  <c r="B79" i="144"/>
  <c r="A79" i="144"/>
  <c r="B78" i="144"/>
  <c r="A78" i="144"/>
  <c r="B77" i="144"/>
  <c r="A77" i="144"/>
  <c r="B76" i="144"/>
  <c r="A76" i="144"/>
  <c r="B75" i="144"/>
  <c r="A75" i="144"/>
  <c r="B74" i="144"/>
  <c r="A74" i="144"/>
  <c r="B73" i="144"/>
  <c r="A73" i="144"/>
  <c r="B72" i="144"/>
  <c r="A72" i="144"/>
  <c r="B71" i="144"/>
  <c r="A71" i="144"/>
  <c r="B70" i="144"/>
  <c r="A70" i="144"/>
  <c r="B69" i="144"/>
  <c r="A69" i="144"/>
  <c r="B68" i="144"/>
  <c r="A68" i="144"/>
  <c r="B67" i="144"/>
  <c r="A67" i="144"/>
  <c r="B66" i="144"/>
  <c r="A66" i="144"/>
  <c r="B65" i="144"/>
  <c r="A65" i="144"/>
  <c r="B64" i="144"/>
  <c r="A64" i="144"/>
  <c r="B63" i="144"/>
  <c r="A63" i="144"/>
  <c r="B62" i="144"/>
  <c r="A62" i="144"/>
  <c r="B61" i="144"/>
  <c r="A61" i="144"/>
  <c r="B60" i="144"/>
  <c r="A60" i="144"/>
  <c r="B59" i="144"/>
  <c r="A59" i="144"/>
  <c r="B58" i="144"/>
  <c r="A58" i="144"/>
  <c r="B57" i="144"/>
  <c r="A57" i="144"/>
  <c r="B56" i="144"/>
  <c r="A56" i="144"/>
  <c r="B55" i="144"/>
  <c r="A55" i="144"/>
  <c r="B54" i="144"/>
  <c r="A54" i="144"/>
  <c r="B53" i="144"/>
  <c r="A53" i="144"/>
  <c r="B52" i="144"/>
  <c r="A52" i="144"/>
  <c r="B51" i="144"/>
  <c r="A51" i="144"/>
  <c r="B50" i="144"/>
  <c r="A50" i="144"/>
  <c r="B49" i="144"/>
  <c r="A49" i="144"/>
  <c r="B48" i="144"/>
  <c r="A48" i="144"/>
  <c r="B47" i="144"/>
  <c r="A47" i="144"/>
  <c r="B46" i="144"/>
  <c r="A46" i="144"/>
  <c r="B45" i="144"/>
  <c r="A45" i="144"/>
  <c r="B44" i="144"/>
  <c r="A44" i="144"/>
  <c r="B43" i="144"/>
  <c r="A43" i="144"/>
  <c r="B42" i="144"/>
  <c r="A42" i="144"/>
  <c r="B41" i="144"/>
  <c r="A41" i="144"/>
  <c r="B40" i="144"/>
  <c r="A40" i="144"/>
  <c r="B39" i="144"/>
  <c r="A39" i="144"/>
  <c r="B38" i="144"/>
  <c r="A38" i="144"/>
  <c r="B37" i="144"/>
  <c r="A37" i="144"/>
  <c r="B36" i="144"/>
  <c r="A36" i="144"/>
  <c r="B35" i="144"/>
  <c r="A35" i="144"/>
  <c r="B34" i="144"/>
  <c r="A34" i="144"/>
  <c r="B33" i="144"/>
  <c r="A33" i="144"/>
  <c r="B32" i="144"/>
  <c r="A32" i="144"/>
  <c r="B31" i="144"/>
  <c r="A31" i="144"/>
  <c r="B30" i="144"/>
  <c r="A30" i="144"/>
  <c r="B29" i="144"/>
  <c r="A29" i="144"/>
  <c r="B28" i="144"/>
  <c r="A28" i="144"/>
  <c r="B27" i="144"/>
  <c r="A27" i="144"/>
  <c r="B26" i="144"/>
  <c r="A26" i="144"/>
  <c r="B25" i="144"/>
  <c r="A25" i="144"/>
  <c r="B24" i="144"/>
  <c r="A24" i="144"/>
  <c r="B23" i="144"/>
  <c r="A23" i="144"/>
  <c r="B22" i="144"/>
  <c r="A22" i="144"/>
  <c r="B21" i="144"/>
  <c r="A21" i="144"/>
  <c r="B20" i="144"/>
  <c r="A20" i="144"/>
  <c r="B19" i="144"/>
  <c r="A19" i="144"/>
  <c r="B18" i="144"/>
  <c r="A18" i="144"/>
  <c r="B17" i="144"/>
  <c r="A17" i="144"/>
  <c r="B16" i="144"/>
  <c r="A16" i="144"/>
  <c r="B15" i="144"/>
  <c r="A15" i="144"/>
  <c r="B14" i="144"/>
  <c r="A14" i="144"/>
  <c r="B13" i="144"/>
  <c r="A13" i="144"/>
  <c r="B12" i="144"/>
  <c r="A12" i="144"/>
  <c r="B11" i="144"/>
  <c r="A11" i="144"/>
  <c r="B10" i="144"/>
  <c r="A10" i="144"/>
  <c r="B9" i="144"/>
  <c r="A9" i="144"/>
  <c r="B8" i="144"/>
  <c r="A8" i="144"/>
  <c r="K140" i="147" l="1"/>
  <c r="N145" i="144" s="1"/>
  <c r="K139" i="147"/>
  <c r="N144" i="144" s="1"/>
  <c r="K138" i="147"/>
  <c r="N143" i="144" s="1"/>
  <c r="K137" i="147"/>
  <c r="N142" i="144" s="1"/>
  <c r="K136" i="147"/>
  <c r="N141" i="144" s="1"/>
  <c r="K135" i="147"/>
  <c r="N140" i="144" s="1"/>
  <c r="K134" i="147"/>
  <c r="N139" i="144" s="1"/>
  <c r="K133" i="147"/>
  <c r="N138" i="144" s="1"/>
  <c r="K132" i="147"/>
  <c r="N137" i="144" s="1"/>
  <c r="K131" i="147"/>
  <c r="N136" i="144" s="1"/>
  <c r="K130" i="147"/>
  <c r="N135" i="144" s="1"/>
  <c r="K129" i="147"/>
  <c r="N134" i="144" s="1"/>
  <c r="K128" i="147"/>
  <c r="N133" i="144" s="1"/>
  <c r="K127" i="147"/>
  <c r="N132" i="144" s="1"/>
  <c r="K126" i="147"/>
  <c r="N131" i="144" s="1"/>
  <c r="K125" i="147"/>
  <c r="N130" i="144" s="1"/>
  <c r="K124" i="147"/>
  <c r="K123" i="147"/>
  <c r="N128" i="144" s="1"/>
  <c r="K122" i="147"/>
  <c r="N127" i="144" s="1"/>
  <c r="K121" i="147"/>
  <c r="K120" i="147"/>
  <c r="N125" i="144" s="1"/>
  <c r="K119" i="147"/>
  <c r="K118" i="147"/>
  <c r="N123" i="144" s="1"/>
  <c r="K117" i="147"/>
  <c r="N122" i="144" s="1"/>
  <c r="K116" i="147"/>
  <c r="N121" i="144" s="1"/>
  <c r="K115" i="147"/>
  <c r="N120" i="144" s="1"/>
  <c r="K114" i="147"/>
  <c r="N119" i="144" s="1"/>
  <c r="K113" i="147"/>
  <c r="N118" i="144" s="1"/>
  <c r="K112" i="147"/>
  <c r="N117" i="144" s="1"/>
  <c r="K111" i="147"/>
  <c r="N116" i="144" s="1"/>
  <c r="K110" i="147"/>
  <c r="N115" i="144" s="1"/>
  <c r="K109" i="147"/>
  <c r="N114" i="144" s="1"/>
  <c r="K108" i="147"/>
  <c r="K107" i="147"/>
  <c r="N112" i="144" s="1"/>
  <c r="K106" i="147"/>
  <c r="N111" i="144" s="1"/>
  <c r="K105" i="147"/>
  <c r="N110" i="144" s="1"/>
  <c r="K104" i="147"/>
  <c r="N109" i="144" s="1"/>
  <c r="K103" i="147"/>
  <c r="N108" i="144" s="1"/>
  <c r="K102" i="147"/>
  <c r="N107" i="144" s="1"/>
  <c r="K101" i="147"/>
  <c r="K100" i="147"/>
  <c r="N105" i="144" s="1"/>
  <c r="K99" i="147"/>
  <c r="K98" i="147"/>
  <c r="N103" i="144" s="1"/>
  <c r="K97" i="147"/>
  <c r="K96" i="147"/>
  <c r="N101" i="144" s="1"/>
  <c r="K95" i="147"/>
  <c r="K94" i="147"/>
  <c r="K93" i="147"/>
  <c r="N98" i="144" s="1"/>
  <c r="K92" i="147"/>
  <c r="K91" i="147"/>
  <c r="N96" i="144" s="1"/>
  <c r="K90" i="147"/>
  <c r="N95" i="144" s="1"/>
  <c r="K89" i="147"/>
  <c r="K88" i="147"/>
  <c r="N93" i="144" s="1"/>
  <c r="K87" i="147"/>
  <c r="N92" i="144" s="1"/>
  <c r="K86" i="147"/>
  <c r="N91" i="144" s="1"/>
  <c r="K85" i="147"/>
  <c r="N90" i="144" s="1"/>
  <c r="K84" i="147"/>
  <c r="N89" i="144" s="1"/>
  <c r="K83" i="147"/>
  <c r="N88" i="144" s="1"/>
  <c r="K82" i="147"/>
  <c r="N87" i="144" s="1"/>
  <c r="K81" i="147"/>
  <c r="N86" i="144" s="1"/>
  <c r="K80" i="147"/>
  <c r="K79" i="147"/>
  <c r="N84" i="144" s="1"/>
  <c r="K78" i="147"/>
  <c r="N83" i="144" s="1"/>
  <c r="K77" i="147"/>
  <c r="N82" i="144" s="1"/>
  <c r="K76" i="147"/>
  <c r="N81" i="144" s="1"/>
  <c r="K75" i="147"/>
  <c r="K74" i="147"/>
  <c r="N79" i="144" s="1"/>
  <c r="K73" i="147"/>
  <c r="K72" i="147"/>
  <c r="N77" i="144" s="1"/>
  <c r="K71" i="147"/>
  <c r="N76" i="144" s="1"/>
  <c r="K70" i="147"/>
  <c r="N75" i="144" s="1"/>
  <c r="K69" i="147"/>
  <c r="N74" i="144" s="1"/>
  <c r="K68" i="147"/>
  <c r="N73" i="144" s="1"/>
  <c r="K67" i="147"/>
  <c r="N72" i="144" s="1"/>
  <c r="K66" i="147"/>
  <c r="N71" i="144" s="1"/>
  <c r="K65" i="147"/>
  <c r="N70" i="144" s="1"/>
  <c r="K64" i="147"/>
  <c r="N69" i="144" s="1"/>
  <c r="K63" i="147"/>
  <c r="N68" i="144" s="1"/>
  <c r="K62" i="147"/>
  <c r="N67" i="144" s="1"/>
  <c r="K61" i="147"/>
  <c r="K60" i="147"/>
  <c r="N65" i="144" s="1"/>
  <c r="K59" i="147"/>
  <c r="N64" i="144" s="1"/>
  <c r="K58" i="147"/>
  <c r="N63" i="144" s="1"/>
  <c r="K57" i="147"/>
  <c r="N62" i="144" s="1"/>
  <c r="K56" i="147"/>
  <c r="N61" i="144" s="1"/>
  <c r="K55" i="147"/>
  <c r="N60" i="144" s="1"/>
  <c r="K54" i="147"/>
  <c r="N59" i="144" s="1"/>
  <c r="K53" i="147"/>
  <c r="N58" i="144" s="1"/>
  <c r="K52" i="147"/>
  <c r="N57" i="144" s="1"/>
  <c r="K51" i="147"/>
  <c r="N56" i="144" s="1"/>
  <c r="K50" i="147"/>
  <c r="N55" i="144" s="1"/>
  <c r="K49" i="147"/>
  <c r="N54" i="144" s="1"/>
  <c r="K48" i="147"/>
  <c r="K47" i="147"/>
  <c r="N52" i="144" s="1"/>
  <c r="K46" i="147"/>
  <c r="K45" i="147"/>
  <c r="K44" i="147"/>
  <c r="N49" i="144" s="1"/>
  <c r="K43" i="147"/>
  <c r="N48" i="144" s="1"/>
  <c r="K42" i="147"/>
  <c r="N47" i="144" s="1"/>
  <c r="K41" i="147"/>
  <c r="N46" i="144" s="1"/>
  <c r="K40" i="147"/>
  <c r="N45" i="144" s="1"/>
  <c r="K39" i="147"/>
  <c r="N44" i="144" s="1"/>
  <c r="K38" i="147"/>
  <c r="N43" i="144" s="1"/>
  <c r="K37" i="147"/>
  <c r="N42" i="144" s="1"/>
  <c r="K36" i="147"/>
  <c r="N41" i="144" s="1"/>
  <c r="K35" i="147"/>
  <c r="N40" i="144" s="1"/>
  <c r="K34" i="147"/>
  <c r="N39" i="144" s="1"/>
  <c r="K33" i="147"/>
  <c r="N38" i="144" s="1"/>
  <c r="K32" i="147"/>
  <c r="N37" i="144" s="1"/>
  <c r="K31" i="147"/>
  <c r="N36" i="144" s="1"/>
  <c r="K30" i="147"/>
  <c r="K29" i="147"/>
  <c r="N34" i="144" s="1"/>
  <c r="K28" i="147"/>
  <c r="N33" i="144" s="1"/>
  <c r="K27" i="147"/>
  <c r="N32" i="144" s="1"/>
  <c r="K26" i="147"/>
  <c r="N31" i="144" s="1"/>
  <c r="K25" i="147"/>
  <c r="K24" i="147"/>
  <c r="N29" i="144" s="1"/>
  <c r="K23" i="147"/>
  <c r="N28" i="144" s="1"/>
  <c r="K22" i="147"/>
  <c r="N27" i="144" s="1"/>
  <c r="K21" i="147"/>
  <c r="N26" i="144" s="1"/>
  <c r="K20" i="147"/>
  <c r="K19" i="147"/>
  <c r="N24" i="144" s="1"/>
  <c r="K18" i="147"/>
  <c r="N23" i="144" s="1"/>
  <c r="K17" i="147"/>
  <c r="N22" i="144" s="1"/>
  <c r="K16" i="147"/>
  <c r="N21" i="144" s="1"/>
  <c r="K15" i="147"/>
  <c r="N20" i="144" s="1"/>
  <c r="K14" i="147"/>
  <c r="K13" i="147"/>
  <c r="N18" i="144" s="1"/>
  <c r="K12" i="147"/>
  <c r="N17" i="144" s="1"/>
  <c r="K11" i="147"/>
  <c r="K10" i="147"/>
  <c r="N15" i="144" s="1"/>
  <c r="K9" i="147"/>
  <c r="N14" i="144" s="1"/>
  <c r="K8" i="147"/>
  <c r="N13" i="144" s="1"/>
  <c r="K7" i="147"/>
  <c r="N12" i="144" s="1"/>
  <c r="K6" i="147"/>
  <c r="N11" i="144" s="1"/>
  <c r="K5" i="147"/>
  <c r="N10" i="144" s="1"/>
  <c r="K4" i="147"/>
  <c r="N9" i="144" s="1"/>
  <c r="K3" i="147"/>
  <c r="M3" i="147" l="1"/>
  <c r="N8" i="144"/>
  <c r="M45" i="147"/>
  <c r="T45" i="147" s="1"/>
  <c r="N50" i="144"/>
  <c r="M61" i="147"/>
  <c r="N66" i="144"/>
  <c r="M101" i="147"/>
  <c r="T101" i="147" s="1"/>
  <c r="N106" i="144"/>
  <c r="M14" i="147"/>
  <c r="N19" i="144"/>
  <c r="M30" i="147"/>
  <c r="N35" i="144"/>
  <c r="M94" i="147"/>
  <c r="N99" i="144"/>
  <c r="M95" i="147"/>
  <c r="N100" i="144"/>
  <c r="M119" i="147"/>
  <c r="N124" i="144"/>
  <c r="M46" i="147"/>
  <c r="N51" i="144"/>
  <c r="M48" i="147"/>
  <c r="N53" i="144"/>
  <c r="M80" i="147"/>
  <c r="N85" i="144"/>
  <c r="M25" i="147"/>
  <c r="N30" i="144"/>
  <c r="M73" i="147"/>
  <c r="T73" i="147" s="1"/>
  <c r="N78" i="144"/>
  <c r="M89" i="147"/>
  <c r="N94" i="144"/>
  <c r="M97" i="147"/>
  <c r="N102" i="144"/>
  <c r="M121" i="147"/>
  <c r="N126" i="144"/>
  <c r="M11" i="147"/>
  <c r="N16" i="144"/>
  <c r="M75" i="147"/>
  <c r="N80" i="144"/>
  <c r="M99" i="147"/>
  <c r="T99" i="147" s="1"/>
  <c r="N104" i="144"/>
  <c r="M20" i="147"/>
  <c r="N25" i="144"/>
  <c r="M92" i="147"/>
  <c r="N97" i="144"/>
  <c r="M108" i="147"/>
  <c r="N113" i="144"/>
  <c r="M124" i="147"/>
  <c r="T124" i="147" s="1"/>
  <c r="N129" i="144"/>
  <c r="C145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5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B145" i="145"/>
  <c r="B144" i="145"/>
  <c r="B143" i="145"/>
  <c r="B142" i="145"/>
  <c r="B141" i="145"/>
  <c r="B140" i="145"/>
  <c r="B139" i="145"/>
  <c r="B138" i="145"/>
  <c r="B137" i="145"/>
  <c r="B136" i="145"/>
  <c r="B135" i="145"/>
  <c r="B134" i="145"/>
  <c r="B133" i="145"/>
  <c r="B132" i="145"/>
  <c r="A132" i="145"/>
  <c r="A133" i="145" s="1"/>
  <c r="A134" i="145" s="1"/>
  <c r="A135" i="145" s="1"/>
  <c r="A136" i="145" s="1"/>
  <c r="A137" i="145" s="1"/>
  <c r="A138" i="145" s="1"/>
  <c r="A139" i="145" s="1"/>
  <c r="A140" i="145" s="1"/>
  <c r="A141" i="145" s="1"/>
  <c r="A142" i="145" s="1"/>
  <c r="A143" i="145" s="1"/>
  <c r="A144" i="145" s="1"/>
  <c r="A145" i="145" s="1"/>
  <c r="B131" i="145"/>
  <c r="B130" i="145"/>
  <c r="B129" i="145"/>
  <c r="B128" i="145"/>
  <c r="B127" i="145"/>
  <c r="B126" i="145"/>
  <c r="B125" i="145"/>
  <c r="B124" i="145"/>
  <c r="B123" i="145"/>
  <c r="B122" i="145"/>
  <c r="B121" i="145"/>
  <c r="B120" i="145"/>
  <c r="B119" i="145"/>
  <c r="B118" i="145"/>
  <c r="B117" i="145"/>
  <c r="B116" i="145"/>
  <c r="B115" i="145"/>
  <c r="B114" i="145"/>
  <c r="B113" i="145"/>
  <c r="B112" i="145"/>
  <c r="B111" i="145"/>
  <c r="B110" i="145"/>
  <c r="B109" i="145"/>
  <c r="B108" i="145"/>
  <c r="B107" i="145"/>
  <c r="B106" i="145"/>
  <c r="B105" i="145"/>
  <c r="B104" i="145"/>
  <c r="B103" i="145"/>
  <c r="B102" i="145"/>
  <c r="B101" i="145"/>
  <c r="B100" i="145"/>
  <c r="B99" i="145"/>
  <c r="B98" i="145"/>
  <c r="B97" i="145"/>
  <c r="B96" i="145"/>
  <c r="B95" i="145"/>
  <c r="B94" i="145"/>
  <c r="B93" i="145"/>
  <c r="B92" i="145"/>
  <c r="B91" i="145"/>
  <c r="B90" i="145"/>
  <c r="B89" i="145"/>
  <c r="B88" i="145"/>
  <c r="B87" i="145"/>
  <c r="B86" i="145"/>
  <c r="B85" i="145"/>
  <c r="B84" i="145"/>
  <c r="B83" i="145"/>
  <c r="B82" i="145"/>
  <c r="B81" i="145"/>
  <c r="B80" i="145"/>
  <c r="B79" i="145"/>
  <c r="B78" i="145"/>
  <c r="B77" i="145"/>
  <c r="B76" i="145"/>
  <c r="B75" i="145"/>
  <c r="B74" i="145"/>
  <c r="B73" i="145"/>
  <c r="B72" i="145"/>
  <c r="B71" i="145"/>
  <c r="B70" i="145"/>
  <c r="B69" i="145"/>
  <c r="B68" i="145"/>
  <c r="B67" i="145"/>
  <c r="B66" i="145"/>
  <c r="B65" i="145"/>
  <c r="B64" i="145"/>
  <c r="B63" i="145"/>
  <c r="B62" i="145"/>
  <c r="B61" i="145"/>
  <c r="B60" i="145"/>
  <c r="B59" i="145"/>
  <c r="B58" i="145"/>
  <c r="B57" i="145"/>
  <c r="B56" i="145"/>
  <c r="B55" i="145"/>
  <c r="B54" i="145"/>
  <c r="B53" i="145"/>
  <c r="B52" i="145"/>
  <c r="B51" i="145"/>
  <c r="B50" i="145"/>
  <c r="B49" i="145"/>
  <c r="B48" i="145"/>
  <c r="B47" i="145"/>
  <c r="B46" i="145"/>
  <c r="B45" i="145"/>
  <c r="B44" i="145"/>
  <c r="B43" i="145"/>
  <c r="B42" i="145"/>
  <c r="B41" i="145"/>
  <c r="B40" i="145"/>
  <c r="B39" i="145"/>
  <c r="B38" i="145"/>
  <c r="B37" i="145"/>
  <c r="B36" i="145"/>
  <c r="B35" i="145"/>
  <c r="B34" i="145"/>
  <c r="B33" i="145"/>
  <c r="B32" i="145"/>
  <c r="B31" i="145"/>
  <c r="B30" i="145"/>
  <c r="B29" i="145"/>
  <c r="B28" i="145"/>
  <c r="B27" i="145"/>
  <c r="B26" i="145"/>
  <c r="B25" i="145"/>
  <c r="B24" i="145"/>
  <c r="B23" i="145"/>
  <c r="B22" i="145"/>
  <c r="B21" i="145"/>
  <c r="B20" i="145"/>
  <c r="B19" i="145"/>
  <c r="B18" i="145"/>
  <c r="B17" i="145"/>
  <c r="B16" i="145"/>
  <c r="B15" i="145"/>
  <c r="B14" i="145"/>
  <c r="B13" i="145"/>
  <c r="B12" i="145"/>
  <c r="B11" i="145"/>
  <c r="B10" i="145"/>
  <c r="B9" i="145"/>
  <c r="B8" i="145"/>
  <c r="L140" i="147"/>
  <c r="H140" i="147"/>
  <c r="L139" i="147"/>
  <c r="H139" i="147"/>
  <c r="L138" i="147"/>
  <c r="H138" i="147"/>
  <c r="L137" i="147"/>
  <c r="H137" i="147"/>
  <c r="L136" i="147"/>
  <c r="H136" i="147"/>
  <c r="L135" i="147"/>
  <c r="H135" i="147"/>
  <c r="L134" i="147"/>
  <c r="H134" i="147"/>
  <c r="L133" i="147"/>
  <c r="H133" i="147"/>
  <c r="M138" i="144" s="1"/>
  <c r="L132" i="147"/>
  <c r="H132" i="147"/>
  <c r="L131" i="147"/>
  <c r="J136" i="144" s="1"/>
  <c r="H131" i="147"/>
  <c r="L130" i="147"/>
  <c r="H130" i="147"/>
  <c r="L129" i="147"/>
  <c r="J134" i="144" s="1"/>
  <c r="H129" i="147"/>
  <c r="L128" i="147"/>
  <c r="H128" i="147"/>
  <c r="L127" i="147"/>
  <c r="H127" i="147"/>
  <c r="L126" i="147"/>
  <c r="H126" i="147"/>
  <c r="L125" i="147"/>
  <c r="J130" i="144" s="1"/>
  <c r="H125" i="147"/>
  <c r="L124" i="147"/>
  <c r="H124" i="147"/>
  <c r="L123" i="147"/>
  <c r="H123" i="147"/>
  <c r="M128" i="144" s="1"/>
  <c r="L122" i="147"/>
  <c r="H122" i="147"/>
  <c r="L121" i="147"/>
  <c r="H121" i="147"/>
  <c r="L120" i="147"/>
  <c r="H120" i="147"/>
  <c r="M125" i="144" s="1"/>
  <c r="L119" i="147"/>
  <c r="N119" i="147" s="1"/>
  <c r="H119" i="147"/>
  <c r="L118" i="147"/>
  <c r="H118" i="147"/>
  <c r="M123" i="144" s="1"/>
  <c r="L117" i="147"/>
  <c r="H117" i="147"/>
  <c r="M122" i="144" s="1"/>
  <c r="L116" i="147"/>
  <c r="H116" i="147"/>
  <c r="L115" i="147"/>
  <c r="H115" i="147"/>
  <c r="L114" i="147"/>
  <c r="H114" i="147"/>
  <c r="M119" i="144" s="1"/>
  <c r="L113" i="147"/>
  <c r="H113" i="147"/>
  <c r="M118" i="144" s="1"/>
  <c r="L112" i="147"/>
  <c r="H112" i="147"/>
  <c r="L111" i="147"/>
  <c r="H111" i="147"/>
  <c r="L110" i="147"/>
  <c r="H110" i="147"/>
  <c r="L109" i="147"/>
  <c r="H109" i="147"/>
  <c r="M114" i="144" s="1"/>
  <c r="L108" i="147"/>
  <c r="H108" i="147"/>
  <c r="M113" i="144" s="1"/>
  <c r="L107" i="147"/>
  <c r="H107" i="147"/>
  <c r="L106" i="147"/>
  <c r="H106" i="147"/>
  <c r="M111" i="144" s="1"/>
  <c r="L105" i="147"/>
  <c r="J110" i="144" s="1"/>
  <c r="H105" i="147"/>
  <c r="L104" i="147"/>
  <c r="H104" i="147"/>
  <c r="M109" i="144" s="1"/>
  <c r="L103" i="147"/>
  <c r="H103" i="147"/>
  <c r="L102" i="147"/>
  <c r="H102" i="147"/>
  <c r="L101" i="147"/>
  <c r="H101" i="147"/>
  <c r="L100" i="147"/>
  <c r="J105" i="144" s="1"/>
  <c r="H100" i="147"/>
  <c r="M105" i="144" s="1"/>
  <c r="L99" i="147"/>
  <c r="H99" i="147"/>
  <c r="L98" i="147"/>
  <c r="H98" i="147"/>
  <c r="L97" i="147"/>
  <c r="H97" i="147"/>
  <c r="L96" i="147"/>
  <c r="H96" i="147"/>
  <c r="L95" i="147"/>
  <c r="H95" i="147"/>
  <c r="M100" i="144" s="1"/>
  <c r="L94" i="147"/>
  <c r="T94" i="147" s="1"/>
  <c r="H94" i="147"/>
  <c r="L93" i="147"/>
  <c r="H93" i="147"/>
  <c r="E97" i="145"/>
  <c r="L92" i="147"/>
  <c r="H92" i="147"/>
  <c r="M97" i="144" s="1"/>
  <c r="L91" i="147"/>
  <c r="H91" i="147"/>
  <c r="L90" i="147"/>
  <c r="H90" i="147"/>
  <c r="L89" i="147"/>
  <c r="H89" i="147"/>
  <c r="M94" i="144" s="1"/>
  <c r="L88" i="147"/>
  <c r="H88" i="147"/>
  <c r="L87" i="147"/>
  <c r="H87" i="147"/>
  <c r="L86" i="147"/>
  <c r="H86" i="147"/>
  <c r="L85" i="147"/>
  <c r="H85" i="147"/>
  <c r="M90" i="144" s="1"/>
  <c r="L84" i="147"/>
  <c r="H84" i="147"/>
  <c r="L83" i="147"/>
  <c r="H83" i="147"/>
  <c r="L82" i="147"/>
  <c r="H82" i="147"/>
  <c r="L81" i="147"/>
  <c r="H81" i="147"/>
  <c r="E85" i="145"/>
  <c r="L80" i="147"/>
  <c r="H80" i="147"/>
  <c r="M85" i="144" s="1"/>
  <c r="L79" i="147"/>
  <c r="H79" i="147"/>
  <c r="L78" i="147"/>
  <c r="H78" i="147"/>
  <c r="L77" i="147"/>
  <c r="H77" i="147"/>
  <c r="L76" i="147"/>
  <c r="H76" i="147"/>
  <c r="L75" i="147"/>
  <c r="H75" i="147"/>
  <c r="M80" i="144" s="1"/>
  <c r="L74" i="147"/>
  <c r="H74" i="147"/>
  <c r="L73" i="147"/>
  <c r="H73" i="147"/>
  <c r="M78" i="144" s="1"/>
  <c r="L72" i="147"/>
  <c r="H72" i="147"/>
  <c r="L71" i="147"/>
  <c r="H71" i="147"/>
  <c r="L70" i="147"/>
  <c r="H70" i="147"/>
  <c r="L69" i="147"/>
  <c r="H69" i="147"/>
  <c r="L68" i="147"/>
  <c r="H68" i="147"/>
  <c r="L67" i="147"/>
  <c r="H67" i="147"/>
  <c r="L66" i="147"/>
  <c r="H66" i="147"/>
  <c r="L65" i="147"/>
  <c r="H65" i="147"/>
  <c r="L64" i="147"/>
  <c r="H64" i="147"/>
  <c r="L63" i="147"/>
  <c r="H63" i="147"/>
  <c r="L62" i="147"/>
  <c r="H62" i="147"/>
  <c r="L61" i="147"/>
  <c r="H61" i="147"/>
  <c r="M66" i="144" s="1"/>
  <c r="E66" i="145"/>
  <c r="L60" i="147"/>
  <c r="H60" i="147"/>
  <c r="L59" i="147"/>
  <c r="H59" i="147"/>
  <c r="L58" i="147"/>
  <c r="J63" i="144" s="1"/>
  <c r="H58" i="147"/>
  <c r="L57" i="147"/>
  <c r="H57" i="147"/>
  <c r="L56" i="147"/>
  <c r="H56" i="147"/>
  <c r="L55" i="147"/>
  <c r="H55" i="147"/>
  <c r="L54" i="147"/>
  <c r="J59" i="144" s="1"/>
  <c r="H54" i="147"/>
  <c r="L53" i="147"/>
  <c r="H53" i="147"/>
  <c r="L52" i="147"/>
  <c r="H52" i="147"/>
  <c r="L51" i="147"/>
  <c r="H51" i="147"/>
  <c r="L50" i="147"/>
  <c r="H50" i="147"/>
  <c r="L49" i="147"/>
  <c r="J54" i="144" s="1"/>
  <c r="H49" i="147"/>
  <c r="L48" i="147"/>
  <c r="H48" i="147"/>
  <c r="M53" i="144" s="1"/>
  <c r="L47" i="147"/>
  <c r="H47" i="147"/>
  <c r="L46" i="147"/>
  <c r="H46" i="147"/>
  <c r="M51" i="144" s="1"/>
  <c r="E51" i="145"/>
  <c r="L45" i="147"/>
  <c r="H45" i="147"/>
  <c r="M50" i="144" s="1"/>
  <c r="L44" i="147"/>
  <c r="H44" i="147"/>
  <c r="L43" i="147"/>
  <c r="H43" i="147"/>
  <c r="L42" i="147"/>
  <c r="H42" i="147"/>
  <c r="L41" i="147"/>
  <c r="H41" i="147"/>
  <c r="L40" i="147"/>
  <c r="H40" i="147"/>
  <c r="M45" i="144" s="1"/>
  <c r="L39" i="147"/>
  <c r="H39" i="147"/>
  <c r="L38" i="147"/>
  <c r="H38" i="147"/>
  <c r="L37" i="147"/>
  <c r="H37" i="147"/>
  <c r="M42" i="144" s="1"/>
  <c r="L36" i="147"/>
  <c r="J41" i="144" s="1"/>
  <c r="H36" i="147"/>
  <c r="L35" i="147"/>
  <c r="H35" i="147"/>
  <c r="L34" i="147"/>
  <c r="H34" i="147"/>
  <c r="L33" i="147"/>
  <c r="H33" i="147"/>
  <c r="L32" i="147"/>
  <c r="H32" i="147"/>
  <c r="L31" i="147"/>
  <c r="H31" i="147"/>
  <c r="L30" i="147"/>
  <c r="H30" i="147"/>
  <c r="M35" i="144" s="1"/>
  <c r="E35" i="145"/>
  <c r="L29" i="147"/>
  <c r="H29" i="147"/>
  <c r="L28" i="147"/>
  <c r="J33" i="144" s="1"/>
  <c r="H28" i="147"/>
  <c r="M33" i="144" s="1"/>
  <c r="L27" i="147"/>
  <c r="H27" i="147"/>
  <c r="L26" i="147"/>
  <c r="J31" i="144" s="1"/>
  <c r="H26" i="147"/>
  <c r="L25" i="147"/>
  <c r="H25" i="147"/>
  <c r="M30" i="144" s="1"/>
  <c r="L24" i="147"/>
  <c r="H24" i="147"/>
  <c r="L23" i="147"/>
  <c r="H23" i="147"/>
  <c r="L22" i="147"/>
  <c r="H22" i="147"/>
  <c r="L21" i="147"/>
  <c r="H21" i="147"/>
  <c r="L20" i="147"/>
  <c r="H20" i="147"/>
  <c r="M25" i="144" s="1"/>
  <c r="L19" i="147"/>
  <c r="H19" i="147"/>
  <c r="L18" i="147"/>
  <c r="H18" i="147"/>
  <c r="M23" i="144" s="1"/>
  <c r="L17" i="147"/>
  <c r="H17" i="147"/>
  <c r="L16" i="147"/>
  <c r="H16" i="147"/>
  <c r="L15" i="147"/>
  <c r="H15" i="147"/>
  <c r="L14" i="147"/>
  <c r="H14" i="147"/>
  <c r="M19" i="144" s="1"/>
  <c r="L13" i="147"/>
  <c r="H13" i="147"/>
  <c r="L12" i="147"/>
  <c r="H12" i="147"/>
  <c r="L11" i="147"/>
  <c r="H11" i="147"/>
  <c r="M16" i="144" s="1"/>
  <c r="E16" i="145"/>
  <c r="L10" i="147"/>
  <c r="H10" i="147"/>
  <c r="L9" i="147"/>
  <c r="H9" i="147"/>
  <c r="M14" i="144" s="1"/>
  <c r="L8" i="147"/>
  <c r="H8" i="147"/>
  <c r="L7" i="147"/>
  <c r="H7" i="147"/>
  <c r="L6" i="147"/>
  <c r="H6" i="147"/>
  <c r="L5" i="147"/>
  <c r="H5" i="147"/>
  <c r="L4" i="147"/>
  <c r="J9" i="144" s="1"/>
  <c r="M4" i="147"/>
  <c r="A4" i="147"/>
  <c r="A5" i="147" s="1"/>
  <c r="A6" i="147" s="1"/>
  <c r="A7" i="147" s="1"/>
  <c r="A8" i="147" s="1"/>
  <c r="A9" i="147" s="1"/>
  <c r="A10" i="147" s="1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71" i="147" s="1"/>
  <c r="A72" i="147" s="1"/>
  <c r="A73" i="147" s="1"/>
  <c r="A74" i="147" s="1"/>
  <c r="A75" i="147" s="1"/>
  <c r="A76" i="147" s="1"/>
  <c r="A77" i="147" s="1"/>
  <c r="A78" i="147" s="1"/>
  <c r="A79" i="147" s="1"/>
  <c r="A80" i="147" s="1"/>
  <c r="A81" i="147" s="1"/>
  <c r="A82" i="147" s="1"/>
  <c r="A83" i="147" s="1"/>
  <c r="A84" i="147" s="1"/>
  <c r="A85" i="147" s="1"/>
  <c r="A86" i="147" s="1"/>
  <c r="A87" i="147" s="1"/>
  <c r="A88" i="147" s="1"/>
  <c r="A89" i="147" s="1"/>
  <c r="A90" i="147" s="1"/>
  <c r="A91" i="147" s="1"/>
  <c r="A92" i="147" s="1"/>
  <c r="A93" i="147" s="1"/>
  <c r="A94" i="147" s="1"/>
  <c r="A95" i="147" s="1"/>
  <c r="A96" i="147" s="1"/>
  <c r="A97" i="147" s="1"/>
  <c r="A98" i="147" s="1"/>
  <c r="A99" i="147" s="1"/>
  <c r="A100" i="147" s="1"/>
  <c r="A101" i="147" s="1"/>
  <c r="A102" i="147" s="1"/>
  <c r="A103" i="147" s="1"/>
  <c r="A104" i="147" s="1"/>
  <c r="A105" i="147" s="1"/>
  <c r="A106" i="147" s="1"/>
  <c r="A107" i="147" s="1"/>
  <c r="A108" i="147" s="1"/>
  <c r="A109" i="147" s="1"/>
  <c r="A110" i="147" s="1"/>
  <c r="A111" i="147" s="1"/>
  <c r="A112" i="147" s="1"/>
  <c r="A113" i="147" s="1"/>
  <c r="A114" i="147" s="1"/>
  <c r="A115" i="147" s="1"/>
  <c r="A116" i="147" s="1"/>
  <c r="A117" i="147" s="1"/>
  <c r="A118" i="147" s="1"/>
  <c r="A119" i="147" s="1"/>
  <c r="A120" i="147" s="1"/>
  <c r="A121" i="147" s="1"/>
  <c r="A122" i="147" s="1"/>
  <c r="A123" i="147" s="1"/>
  <c r="A124" i="147" s="1"/>
  <c r="A125" i="147" s="1"/>
  <c r="A126" i="147" s="1"/>
  <c r="A127" i="147" s="1"/>
  <c r="A128" i="147" s="1"/>
  <c r="A129" i="147" s="1"/>
  <c r="A130" i="147" s="1"/>
  <c r="A131" i="147" s="1"/>
  <c r="A132" i="147" s="1"/>
  <c r="A133" i="147" s="1"/>
  <c r="A134" i="147" s="1"/>
  <c r="A135" i="147" s="1"/>
  <c r="A136" i="147" s="1"/>
  <c r="A137" i="147" s="1"/>
  <c r="A138" i="147" s="1"/>
  <c r="A139" i="147" s="1"/>
  <c r="A140" i="147" s="1"/>
  <c r="L3" i="147"/>
  <c r="H3" i="147"/>
  <c r="M8" i="144" s="1"/>
  <c r="N89" i="147"/>
  <c r="O94" i="144" s="1"/>
  <c r="N121" i="147"/>
  <c r="O126" i="144" s="1"/>
  <c r="V124" i="147" l="1"/>
  <c r="U124" i="147"/>
  <c r="U101" i="147"/>
  <c r="V101" i="147"/>
  <c r="V99" i="147"/>
  <c r="U99" i="147"/>
  <c r="J25" i="144"/>
  <c r="T20" i="147"/>
  <c r="V73" i="147"/>
  <c r="U73" i="147"/>
  <c r="U45" i="147"/>
  <c r="V45" i="147"/>
  <c r="V94" i="147"/>
  <c r="U94" i="147"/>
  <c r="D40" i="145"/>
  <c r="J40" i="144"/>
  <c r="D50" i="145"/>
  <c r="J50" i="144"/>
  <c r="M57" i="147"/>
  <c r="M62" i="144"/>
  <c r="D117" i="145"/>
  <c r="J117" i="144"/>
  <c r="D131" i="145"/>
  <c r="J131" i="144"/>
  <c r="D145" i="145"/>
  <c r="J145" i="144"/>
  <c r="M6" i="147"/>
  <c r="M11" i="144"/>
  <c r="M8" i="147"/>
  <c r="E13" i="145" s="1"/>
  <c r="M13" i="144"/>
  <c r="M10" i="147"/>
  <c r="N10" i="147" s="1"/>
  <c r="O15" i="144" s="1"/>
  <c r="M15" i="144"/>
  <c r="D52" i="145"/>
  <c r="J52" i="144"/>
  <c r="D56" i="145"/>
  <c r="J56" i="144"/>
  <c r="D58" i="145"/>
  <c r="J58" i="144"/>
  <c r="D60" i="145"/>
  <c r="J60" i="144"/>
  <c r="D62" i="145"/>
  <c r="J62" i="144"/>
  <c r="D64" i="145"/>
  <c r="J64" i="144"/>
  <c r="M63" i="147"/>
  <c r="N63" i="147" s="1"/>
  <c r="M68" i="144"/>
  <c r="M65" i="147"/>
  <c r="N65" i="147" s="1"/>
  <c r="M70" i="144"/>
  <c r="M67" i="147"/>
  <c r="M72" i="144"/>
  <c r="M69" i="147"/>
  <c r="M74" i="144"/>
  <c r="M71" i="147"/>
  <c r="E76" i="145" s="1"/>
  <c r="M76" i="144"/>
  <c r="M77" i="147"/>
  <c r="E82" i="145" s="1"/>
  <c r="M82" i="144"/>
  <c r="M79" i="147"/>
  <c r="E84" i="145" s="1"/>
  <c r="M84" i="144"/>
  <c r="D13" i="145"/>
  <c r="J13" i="144"/>
  <c r="D15" i="145"/>
  <c r="J15" i="144"/>
  <c r="M12" i="147"/>
  <c r="N12" i="147" s="1"/>
  <c r="O17" i="144" s="1"/>
  <c r="M17" i="144"/>
  <c r="M16" i="147"/>
  <c r="M21" i="144"/>
  <c r="M22" i="147"/>
  <c r="M27" i="144"/>
  <c r="M24" i="147"/>
  <c r="M29" i="144"/>
  <c r="M26" i="147"/>
  <c r="E31" i="145" s="1"/>
  <c r="M31" i="144"/>
  <c r="D66" i="145"/>
  <c r="J66" i="144"/>
  <c r="D68" i="145"/>
  <c r="J68" i="144"/>
  <c r="D70" i="145"/>
  <c r="J70" i="144"/>
  <c r="D72" i="145"/>
  <c r="J72" i="144"/>
  <c r="D74" i="145"/>
  <c r="J74" i="144"/>
  <c r="D76" i="145"/>
  <c r="J76" i="144"/>
  <c r="D78" i="145"/>
  <c r="J78" i="144"/>
  <c r="D80" i="145"/>
  <c r="J80" i="144"/>
  <c r="D82" i="145"/>
  <c r="J82" i="144"/>
  <c r="D84" i="145"/>
  <c r="J84" i="144"/>
  <c r="M81" i="147"/>
  <c r="E86" i="145" s="1"/>
  <c r="M86" i="144"/>
  <c r="M83" i="147"/>
  <c r="E88" i="145" s="1"/>
  <c r="M88" i="144"/>
  <c r="M87" i="147"/>
  <c r="M92" i="144"/>
  <c r="M91" i="147"/>
  <c r="E96" i="145" s="1"/>
  <c r="M96" i="144"/>
  <c r="D38" i="145"/>
  <c r="J38" i="144"/>
  <c r="D46" i="145"/>
  <c r="J46" i="144"/>
  <c r="M53" i="147"/>
  <c r="M58" i="144"/>
  <c r="D107" i="145"/>
  <c r="J107" i="144"/>
  <c r="D115" i="145"/>
  <c r="J115" i="144"/>
  <c r="D127" i="145"/>
  <c r="J127" i="144"/>
  <c r="D139" i="145"/>
  <c r="J139" i="144"/>
  <c r="D11" i="145"/>
  <c r="J11" i="144"/>
  <c r="D17" i="145"/>
  <c r="J17" i="144"/>
  <c r="D19" i="145"/>
  <c r="J19" i="144"/>
  <c r="D21" i="145"/>
  <c r="J21" i="144"/>
  <c r="D27" i="145"/>
  <c r="J27" i="144"/>
  <c r="D29" i="145"/>
  <c r="J29" i="144"/>
  <c r="M32" i="147"/>
  <c r="E37" i="145" s="1"/>
  <c r="M37" i="144"/>
  <c r="M34" i="147"/>
  <c r="E39" i="145" s="1"/>
  <c r="M39" i="144"/>
  <c r="M36" i="147"/>
  <c r="E41" i="145" s="1"/>
  <c r="M41" i="144"/>
  <c r="M38" i="147"/>
  <c r="M43" i="144"/>
  <c r="M42" i="147"/>
  <c r="N42" i="147" s="1"/>
  <c r="O47" i="144" s="1"/>
  <c r="M47" i="144"/>
  <c r="M44" i="147"/>
  <c r="M49" i="144"/>
  <c r="D86" i="145"/>
  <c r="J86" i="144"/>
  <c r="D88" i="145"/>
  <c r="J88" i="144"/>
  <c r="D90" i="145"/>
  <c r="J90" i="144"/>
  <c r="D92" i="145"/>
  <c r="J92" i="144"/>
  <c r="D94" i="145"/>
  <c r="J94" i="144"/>
  <c r="D96" i="145"/>
  <c r="J96" i="144"/>
  <c r="M93" i="147"/>
  <c r="N93" i="147" s="1"/>
  <c r="O98" i="144" s="1"/>
  <c r="M98" i="144"/>
  <c r="E102" i="145"/>
  <c r="M102" i="144"/>
  <c r="E106" i="145"/>
  <c r="M106" i="144"/>
  <c r="M103" i="147"/>
  <c r="M108" i="144"/>
  <c r="M105" i="147"/>
  <c r="N105" i="147" s="1"/>
  <c r="O110" i="144" s="1"/>
  <c r="M110" i="144"/>
  <c r="M107" i="147"/>
  <c r="M112" i="144"/>
  <c r="M111" i="147"/>
  <c r="E116" i="145" s="1"/>
  <c r="M116" i="144"/>
  <c r="M115" i="147"/>
  <c r="M120" i="144"/>
  <c r="E124" i="145"/>
  <c r="M124" i="144"/>
  <c r="E126" i="145"/>
  <c r="M126" i="144"/>
  <c r="M125" i="147"/>
  <c r="E130" i="145" s="1"/>
  <c r="M130" i="144"/>
  <c r="M127" i="147"/>
  <c r="M132" i="144"/>
  <c r="M129" i="147"/>
  <c r="E134" i="145" s="1"/>
  <c r="M134" i="144"/>
  <c r="M131" i="147"/>
  <c r="M136" i="144"/>
  <c r="M135" i="147"/>
  <c r="M140" i="144"/>
  <c r="M137" i="147"/>
  <c r="M142" i="144"/>
  <c r="M139" i="147"/>
  <c r="E144" i="145" s="1"/>
  <c r="M144" i="144"/>
  <c r="M49" i="147"/>
  <c r="M54" i="144"/>
  <c r="D101" i="145"/>
  <c r="J101" i="144"/>
  <c r="D119" i="145"/>
  <c r="J119" i="144"/>
  <c r="D141" i="145"/>
  <c r="J141" i="144"/>
  <c r="D35" i="145"/>
  <c r="J35" i="144"/>
  <c r="D37" i="145"/>
  <c r="J37" i="144"/>
  <c r="D39" i="145"/>
  <c r="J39" i="144"/>
  <c r="D43" i="145"/>
  <c r="J43" i="144"/>
  <c r="D45" i="145"/>
  <c r="J45" i="144"/>
  <c r="D47" i="145"/>
  <c r="J47" i="144"/>
  <c r="D49" i="145"/>
  <c r="J49" i="144"/>
  <c r="M50" i="147"/>
  <c r="E55" i="145" s="1"/>
  <c r="M55" i="144"/>
  <c r="M52" i="147"/>
  <c r="M57" i="144"/>
  <c r="M54" i="147"/>
  <c r="T54" i="147" s="1"/>
  <c r="M59" i="144"/>
  <c r="M56" i="147"/>
  <c r="M61" i="144"/>
  <c r="M58" i="147"/>
  <c r="N58" i="147" s="1"/>
  <c r="O63" i="144" s="1"/>
  <c r="M63" i="144"/>
  <c r="M60" i="147"/>
  <c r="E65" i="145" s="1"/>
  <c r="M65" i="144"/>
  <c r="D98" i="145"/>
  <c r="J98" i="144"/>
  <c r="D100" i="145"/>
  <c r="J100" i="144"/>
  <c r="D102" i="145"/>
  <c r="J102" i="144"/>
  <c r="D106" i="145"/>
  <c r="J106" i="144"/>
  <c r="D108" i="145"/>
  <c r="J108" i="144"/>
  <c r="D112" i="145"/>
  <c r="J112" i="144"/>
  <c r="D114" i="145"/>
  <c r="J114" i="144"/>
  <c r="D116" i="145"/>
  <c r="J116" i="144"/>
  <c r="D118" i="145"/>
  <c r="J118" i="144"/>
  <c r="D120" i="145"/>
  <c r="J120" i="144"/>
  <c r="D122" i="145"/>
  <c r="J122" i="144"/>
  <c r="D124" i="145"/>
  <c r="J124" i="144"/>
  <c r="D126" i="145"/>
  <c r="J126" i="144"/>
  <c r="D128" i="145"/>
  <c r="J128" i="144"/>
  <c r="D132" i="145"/>
  <c r="J132" i="144"/>
  <c r="D138" i="145"/>
  <c r="J138" i="144"/>
  <c r="D140" i="145"/>
  <c r="J140" i="144"/>
  <c r="D142" i="145"/>
  <c r="J142" i="144"/>
  <c r="D144" i="145"/>
  <c r="J144" i="144"/>
  <c r="D42" i="145"/>
  <c r="J42" i="144"/>
  <c r="M47" i="147"/>
  <c r="E52" i="145" s="1"/>
  <c r="M52" i="144"/>
  <c r="M59" i="147"/>
  <c r="M64" i="144"/>
  <c r="D109" i="145"/>
  <c r="J109" i="144"/>
  <c r="D133" i="145"/>
  <c r="J133" i="144"/>
  <c r="D143" i="145"/>
  <c r="J143" i="144"/>
  <c r="D8" i="145"/>
  <c r="J8" i="144"/>
  <c r="D51" i="145"/>
  <c r="J51" i="144"/>
  <c r="D53" i="145"/>
  <c r="J53" i="144"/>
  <c r="D55" i="145"/>
  <c r="J55" i="144"/>
  <c r="D57" i="145"/>
  <c r="J57" i="144"/>
  <c r="D65" i="145"/>
  <c r="J65" i="144"/>
  <c r="M62" i="147"/>
  <c r="M67" i="144"/>
  <c r="M64" i="147"/>
  <c r="E69" i="145" s="1"/>
  <c r="M69" i="144"/>
  <c r="M66" i="147"/>
  <c r="E71" i="145" s="1"/>
  <c r="M71" i="144"/>
  <c r="M68" i="147"/>
  <c r="E73" i="145" s="1"/>
  <c r="M73" i="144"/>
  <c r="M70" i="147"/>
  <c r="E75" i="145" s="1"/>
  <c r="M75" i="144"/>
  <c r="M72" i="147"/>
  <c r="M77" i="144"/>
  <c r="M74" i="147"/>
  <c r="E79" i="145" s="1"/>
  <c r="M79" i="144"/>
  <c r="M76" i="147"/>
  <c r="N76" i="147" s="1"/>
  <c r="O81" i="144" s="1"/>
  <c r="M81" i="144"/>
  <c r="M78" i="147"/>
  <c r="E83" i="145" s="1"/>
  <c r="M83" i="144"/>
  <c r="D44" i="145"/>
  <c r="J44" i="144"/>
  <c r="M51" i="147"/>
  <c r="E56" i="145" s="1"/>
  <c r="M56" i="144"/>
  <c r="D111" i="145"/>
  <c r="J111" i="144"/>
  <c r="D125" i="145"/>
  <c r="J125" i="144"/>
  <c r="D137" i="145"/>
  <c r="J137" i="144"/>
  <c r="M7" i="147"/>
  <c r="E12" i="145" s="1"/>
  <c r="M12" i="144"/>
  <c r="D10" i="145"/>
  <c r="J10" i="144"/>
  <c r="D12" i="145"/>
  <c r="J12" i="144"/>
  <c r="D14" i="145"/>
  <c r="J14" i="144"/>
  <c r="M13" i="147"/>
  <c r="M18" i="144"/>
  <c r="M15" i="147"/>
  <c r="E20" i="145" s="1"/>
  <c r="M20" i="144"/>
  <c r="M17" i="147"/>
  <c r="N17" i="147" s="1"/>
  <c r="O22" i="144" s="1"/>
  <c r="M22" i="144"/>
  <c r="M19" i="147"/>
  <c r="E24" i="145" s="1"/>
  <c r="M24" i="144"/>
  <c r="M21" i="147"/>
  <c r="M26" i="144"/>
  <c r="M23" i="147"/>
  <c r="E28" i="145" s="1"/>
  <c r="M28" i="144"/>
  <c r="M27" i="147"/>
  <c r="N27" i="147" s="1"/>
  <c r="M32" i="144"/>
  <c r="M29" i="147"/>
  <c r="E34" i="145" s="1"/>
  <c r="M34" i="144"/>
  <c r="D67" i="145"/>
  <c r="J67" i="144"/>
  <c r="D69" i="145"/>
  <c r="J69" i="144"/>
  <c r="D71" i="145"/>
  <c r="J71" i="144"/>
  <c r="D73" i="145"/>
  <c r="J73" i="144"/>
  <c r="D75" i="145"/>
  <c r="J75" i="144"/>
  <c r="D77" i="145"/>
  <c r="J77" i="144"/>
  <c r="D79" i="145"/>
  <c r="J79" i="144"/>
  <c r="D81" i="145"/>
  <c r="J81" i="144"/>
  <c r="D83" i="145"/>
  <c r="J83" i="144"/>
  <c r="D85" i="145"/>
  <c r="J85" i="144"/>
  <c r="M82" i="147"/>
  <c r="E87" i="145" s="1"/>
  <c r="M87" i="144"/>
  <c r="M84" i="147"/>
  <c r="E89" i="145" s="1"/>
  <c r="M89" i="144"/>
  <c r="M86" i="147"/>
  <c r="N86" i="147" s="1"/>
  <c r="M91" i="144"/>
  <c r="M88" i="147"/>
  <c r="N88" i="147" s="1"/>
  <c r="M93" i="144"/>
  <c r="M90" i="147"/>
  <c r="N90" i="147" s="1"/>
  <c r="M95" i="144"/>
  <c r="D36" i="145"/>
  <c r="J36" i="144"/>
  <c r="D48" i="145"/>
  <c r="J48" i="144"/>
  <c r="M55" i="147"/>
  <c r="N55" i="147" s="1"/>
  <c r="O60" i="144" s="1"/>
  <c r="M60" i="144"/>
  <c r="D99" i="145"/>
  <c r="J99" i="144"/>
  <c r="D103" i="145"/>
  <c r="J103" i="144"/>
  <c r="D113" i="145"/>
  <c r="J113" i="144"/>
  <c r="D123" i="145"/>
  <c r="J123" i="144"/>
  <c r="D129" i="145"/>
  <c r="J129" i="144"/>
  <c r="M5" i="147"/>
  <c r="E10" i="145" s="1"/>
  <c r="M10" i="144"/>
  <c r="O119" i="147"/>
  <c r="G124" i="145" s="1"/>
  <c r="O124" i="144"/>
  <c r="N124" i="147"/>
  <c r="O129" i="144" s="1"/>
  <c r="D16" i="145"/>
  <c r="J16" i="144"/>
  <c r="D20" i="145"/>
  <c r="J20" i="144"/>
  <c r="D22" i="145"/>
  <c r="J22" i="144"/>
  <c r="D26" i="145"/>
  <c r="J26" i="144"/>
  <c r="D28" i="145"/>
  <c r="J28" i="144"/>
  <c r="D30" i="145"/>
  <c r="J30" i="144"/>
  <c r="D32" i="145"/>
  <c r="J32" i="144"/>
  <c r="D34" i="145"/>
  <c r="J34" i="144"/>
  <c r="M31" i="147"/>
  <c r="N31" i="147" s="1"/>
  <c r="O36" i="144" s="1"/>
  <c r="M36" i="144"/>
  <c r="M33" i="147"/>
  <c r="M38" i="144"/>
  <c r="M35" i="147"/>
  <c r="M40" i="144"/>
  <c r="M39" i="147"/>
  <c r="E44" i="145" s="1"/>
  <c r="M44" i="144"/>
  <c r="M41" i="147"/>
  <c r="E46" i="145" s="1"/>
  <c r="M46" i="144"/>
  <c r="M43" i="147"/>
  <c r="E48" i="145" s="1"/>
  <c r="M48" i="144"/>
  <c r="D87" i="145"/>
  <c r="J87" i="144"/>
  <c r="D89" i="145"/>
  <c r="J89" i="144"/>
  <c r="D91" i="145"/>
  <c r="J91" i="144"/>
  <c r="D93" i="145"/>
  <c r="J93" i="144"/>
  <c r="D95" i="145"/>
  <c r="J95" i="144"/>
  <c r="D97" i="145"/>
  <c r="J97" i="144"/>
  <c r="E99" i="145"/>
  <c r="M99" i="144"/>
  <c r="M96" i="147"/>
  <c r="M101" i="144"/>
  <c r="M98" i="147"/>
  <c r="M103" i="144"/>
  <c r="M102" i="147"/>
  <c r="N102" i="147" s="1"/>
  <c r="M107" i="144"/>
  <c r="M110" i="147"/>
  <c r="N110" i="147" s="1"/>
  <c r="M115" i="144"/>
  <c r="M112" i="147"/>
  <c r="N112" i="147" s="1"/>
  <c r="O117" i="144" s="1"/>
  <c r="M117" i="144"/>
  <c r="M116" i="147"/>
  <c r="E121" i="145" s="1"/>
  <c r="M121" i="144"/>
  <c r="M122" i="147"/>
  <c r="E127" i="145" s="1"/>
  <c r="M127" i="144"/>
  <c r="E129" i="145"/>
  <c r="M129" i="144"/>
  <c r="M126" i="147"/>
  <c r="N126" i="147" s="1"/>
  <c r="M131" i="144"/>
  <c r="M128" i="147"/>
  <c r="N128" i="147" s="1"/>
  <c r="O133" i="144" s="1"/>
  <c r="M133" i="144"/>
  <c r="M130" i="147"/>
  <c r="N130" i="147" s="1"/>
  <c r="M135" i="144"/>
  <c r="M132" i="147"/>
  <c r="E137" i="145" s="1"/>
  <c r="M137" i="144"/>
  <c r="M134" i="147"/>
  <c r="E139" i="145" s="1"/>
  <c r="M139" i="144"/>
  <c r="M136" i="147"/>
  <c r="E141" i="145" s="1"/>
  <c r="M141" i="144"/>
  <c r="M138" i="147"/>
  <c r="N138" i="147" s="1"/>
  <c r="O138" i="147" s="1"/>
  <c r="M143" i="144"/>
  <c r="M140" i="147"/>
  <c r="N140" i="147" s="1"/>
  <c r="O145" i="144" s="1"/>
  <c r="M145" i="144"/>
  <c r="D135" i="145"/>
  <c r="J135" i="144"/>
  <c r="D121" i="145"/>
  <c r="J121" i="144"/>
  <c r="E104" i="145"/>
  <c r="M104" i="144"/>
  <c r="D104" i="145"/>
  <c r="J104" i="144"/>
  <c r="D61" i="145"/>
  <c r="J61" i="144"/>
  <c r="D23" i="145"/>
  <c r="J23" i="144"/>
  <c r="D24" i="145"/>
  <c r="J24" i="144"/>
  <c r="D18" i="145"/>
  <c r="J18" i="144"/>
  <c r="N92" i="147"/>
  <c r="N116" i="147"/>
  <c r="F121" i="145" s="1"/>
  <c r="N87" i="147"/>
  <c r="F92" i="145" s="1"/>
  <c r="N70" i="147"/>
  <c r="N137" i="147"/>
  <c r="N38" i="147"/>
  <c r="O38" i="147" s="1"/>
  <c r="N115" i="147"/>
  <c r="N91" i="147"/>
  <c r="N47" i="147"/>
  <c r="N16" i="147"/>
  <c r="N66" i="147"/>
  <c r="N78" i="147"/>
  <c r="N56" i="147"/>
  <c r="N99" i="147"/>
  <c r="M18" i="147"/>
  <c r="N18" i="147" s="1"/>
  <c r="O23" i="144" s="1"/>
  <c r="M104" i="147"/>
  <c r="N104" i="147" s="1"/>
  <c r="E61" i="145"/>
  <c r="M109" i="147"/>
  <c r="N109" i="147" s="1"/>
  <c r="M118" i="147"/>
  <c r="N118" i="147" s="1"/>
  <c r="M120" i="147"/>
  <c r="N120" i="147" s="1"/>
  <c r="E21" i="145"/>
  <c r="M100" i="147"/>
  <c r="N100" i="147" s="1"/>
  <c r="M113" i="147"/>
  <c r="E118" i="145" s="1"/>
  <c r="E120" i="145"/>
  <c r="D105" i="145"/>
  <c r="M85" i="147"/>
  <c r="N85" i="147" s="1"/>
  <c r="O90" i="144" s="1"/>
  <c r="M106" i="147"/>
  <c r="N106" i="147" s="1"/>
  <c r="N39" i="147"/>
  <c r="M9" i="147"/>
  <c r="N9" i="147" s="1"/>
  <c r="O14" i="144" s="1"/>
  <c r="M40" i="147"/>
  <c r="N40" i="147" s="1"/>
  <c r="O45" i="144" s="1"/>
  <c r="M117" i="147"/>
  <c r="N117" i="147" s="1"/>
  <c r="N30" i="147"/>
  <c r="N94" i="147"/>
  <c r="N111" i="147"/>
  <c r="N3" i="147"/>
  <c r="N108" i="147"/>
  <c r="M123" i="147"/>
  <c r="E128" i="145" s="1"/>
  <c r="M114" i="147"/>
  <c r="N114" i="147" s="1"/>
  <c r="N34" i="147"/>
  <c r="O39" i="144" s="1"/>
  <c r="N8" i="147"/>
  <c r="M28" i="147"/>
  <c r="N28" i="147" s="1"/>
  <c r="O33" i="144" s="1"/>
  <c r="M37" i="147"/>
  <c r="E42" i="145" s="1"/>
  <c r="M133" i="147"/>
  <c r="N133" i="147" s="1"/>
  <c r="O138" i="144" s="1"/>
  <c r="F117" i="145"/>
  <c r="O112" i="147"/>
  <c r="F94" i="145"/>
  <c r="O89" i="147"/>
  <c r="O128" i="147"/>
  <c r="O92" i="147"/>
  <c r="F71" i="145"/>
  <c r="F126" i="145"/>
  <c r="O121" i="147"/>
  <c r="N83" i="147"/>
  <c r="O88" i="144" s="1"/>
  <c r="N79" i="147"/>
  <c r="O84" i="144" s="1"/>
  <c r="N131" i="147"/>
  <c r="O136" i="144" s="1"/>
  <c r="N11" i="147"/>
  <c r="O16" i="144" s="1"/>
  <c r="E132" i="145"/>
  <c r="N74" i="147"/>
  <c r="O79" i="144" s="1"/>
  <c r="N95" i="147"/>
  <c r="O100" i="144" s="1"/>
  <c r="N97" i="147"/>
  <c r="O102" i="144" s="1"/>
  <c r="E9" i="145"/>
  <c r="E11" i="145"/>
  <c r="E18" i="145"/>
  <c r="N13" i="147"/>
  <c r="O18" i="144" s="1"/>
  <c r="E25" i="145"/>
  <c r="E27" i="145"/>
  <c r="N22" i="147"/>
  <c r="O27" i="144" s="1"/>
  <c r="E49" i="145"/>
  <c r="N44" i="147"/>
  <c r="O49" i="144" s="1"/>
  <c r="E59" i="145"/>
  <c r="E92" i="145"/>
  <c r="E108" i="145"/>
  <c r="N103" i="147"/>
  <c r="O108" i="144" s="1"/>
  <c r="N4" i="147"/>
  <c r="O9" i="144" s="1"/>
  <c r="D9" i="145"/>
  <c r="N20" i="147"/>
  <c r="O25" i="144" s="1"/>
  <c r="D25" i="145"/>
  <c r="D59" i="145"/>
  <c r="N54" i="147"/>
  <c r="O59" i="144" s="1"/>
  <c r="E29" i="145"/>
  <c r="N24" i="147"/>
  <c r="O29" i="144" s="1"/>
  <c r="D54" i="145"/>
  <c r="N49" i="147"/>
  <c r="O54" i="144" s="1"/>
  <c r="E78" i="145"/>
  <c r="E112" i="145"/>
  <c r="N107" i="147"/>
  <c r="O112" i="144" s="1"/>
  <c r="E54" i="145"/>
  <c r="D31" i="145"/>
  <c r="E68" i="145"/>
  <c r="E80" i="145"/>
  <c r="N75" i="147"/>
  <c r="O80" i="144" s="1"/>
  <c r="E103" i="145"/>
  <c r="N98" i="147"/>
  <c r="O103" i="144" s="1"/>
  <c r="F124" i="145"/>
  <c r="E19" i="145"/>
  <c r="E26" i="145"/>
  <c r="N21" i="147"/>
  <c r="O26" i="144" s="1"/>
  <c r="E38" i="145"/>
  <c r="N33" i="147"/>
  <c r="O38" i="144" s="1"/>
  <c r="D41" i="145"/>
  <c r="N36" i="147"/>
  <c r="O41" i="144" s="1"/>
  <c r="E43" i="145"/>
  <c r="E50" i="145"/>
  <c r="N45" i="147"/>
  <c r="O50" i="144" s="1"/>
  <c r="E53" i="145"/>
  <c r="N48" i="147"/>
  <c r="O53" i="144" s="1"/>
  <c r="E58" i="145"/>
  <c r="N53" i="147"/>
  <c r="O58" i="144" s="1"/>
  <c r="D63" i="145"/>
  <c r="E91" i="145"/>
  <c r="E101" i="145"/>
  <c r="N96" i="147"/>
  <c r="O101" i="144" s="1"/>
  <c r="E140" i="145"/>
  <c r="N135" i="147"/>
  <c r="O140" i="144" s="1"/>
  <c r="E30" i="145"/>
  <c r="N25" i="147"/>
  <c r="O30" i="144" s="1"/>
  <c r="E40" i="145"/>
  <c r="N35" i="147"/>
  <c r="O40" i="144" s="1"/>
  <c r="E47" i="145"/>
  <c r="E62" i="145"/>
  <c r="N57" i="147"/>
  <c r="O62" i="144" s="1"/>
  <c r="E67" i="145"/>
  <c r="N62" i="147"/>
  <c r="O67" i="144" s="1"/>
  <c r="E72" i="145"/>
  <c r="N67" i="147"/>
  <c r="O72" i="144" s="1"/>
  <c r="E57" i="145"/>
  <c r="N52" i="147"/>
  <c r="O57" i="144" s="1"/>
  <c r="E64" i="145"/>
  <c r="E74" i="145"/>
  <c r="N69" i="147"/>
  <c r="O74" i="144" s="1"/>
  <c r="E77" i="145"/>
  <c r="N72" i="147"/>
  <c r="O77" i="144" s="1"/>
  <c r="E133" i="145"/>
  <c r="E143" i="145"/>
  <c r="N80" i="147"/>
  <c r="O85" i="144" s="1"/>
  <c r="N81" i="147"/>
  <c r="O86" i="144" s="1"/>
  <c r="E94" i="145"/>
  <c r="E113" i="145"/>
  <c r="D33" i="145"/>
  <c r="N7" i="147"/>
  <c r="O12" i="144" s="1"/>
  <c r="N6" i="147"/>
  <c r="O11" i="144" s="1"/>
  <c r="N14" i="147"/>
  <c r="O19" i="144" s="1"/>
  <c r="N43" i="147"/>
  <c r="O48" i="144" s="1"/>
  <c r="N61" i="147"/>
  <c r="O66" i="144" s="1"/>
  <c r="D110" i="145"/>
  <c r="D130" i="145"/>
  <c r="N125" i="147"/>
  <c r="O130" i="144" s="1"/>
  <c r="N51" i="147"/>
  <c r="O56" i="144" s="1"/>
  <c r="N60" i="147"/>
  <c r="O65" i="144" s="1"/>
  <c r="D134" i="145"/>
  <c r="E136" i="145"/>
  <c r="E142" i="145"/>
  <c r="E8" i="145"/>
  <c r="E117" i="145"/>
  <c r="E100" i="145"/>
  <c r="N46" i="147"/>
  <c r="N59" i="147"/>
  <c r="O64" i="144" s="1"/>
  <c r="N73" i="147"/>
  <c r="O78" i="144" s="1"/>
  <c r="E131" i="145"/>
  <c r="D136" i="145"/>
  <c r="N101" i="147"/>
  <c r="N127" i="147"/>
  <c r="O132" i="144" s="1"/>
  <c r="N41" i="147" l="1"/>
  <c r="O46" i="144" s="1"/>
  <c r="E70" i="145"/>
  <c r="N68" i="147"/>
  <c r="O73" i="144" s="1"/>
  <c r="E63" i="145"/>
  <c r="E145" i="145"/>
  <c r="E17" i="145"/>
  <c r="N32" i="147"/>
  <c r="O37" i="144" s="1"/>
  <c r="N139" i="147"/>
  <c r="F144" i="145" s="1"/>
  <c r="E36" i="145"/>
  <c r="N77" i="147"/>
  <c r="O82" i="144" s="1"/>
  <c r="N26" i="147"/>
  <c r="O31" i="144" s="1"/>
  <c r="E81" i="145"/>
  <c r="N136" i="147"/>
  <c r="O141" i="144" s="1"/>
  <c r="F133" i="145"/>
  <c r="E93" i="145"/>
  <c r="N132" i="147"/>
  <c r="O132" i="147" s="1"/>
  <c r="N129" i="147"/>
  <c r="O134" i="144" s="1"/>
  <c r="E135" i="145"/>
  <c r="E110" i="145"/>
  <c r="V54" i="147"/>
  <c r="U54" i="147"/>
  <c r="N15" i="147"/>
  <c r="O20" i="144" s="1"/>
  <c r="E60" i="145"/>
  <c r="N122" i="147"/>
  <c r="O127" i="144" s="1"/>
  <c r="E107" i="145"/>
  <c r="N23" i="147"/>
  <c r="O28" i="144" s="1"/>
  <c r="N50" i="147"/>
  <c r="O55" i="144" s="1"/>
  <c r="E98" i="145"/>
  <c r="E15" i="145"/>
  <c r="O55" i="147"/>
  <c r="G60" i="145" s="1"/>
  <c r="V20" i="147"/>
  <c r="U20" i="147"/>
  <c r="O124" i="147"/>
  <c r="E115" i="145"/>
  <c r="F129" i="145"/>
  <c r="N64" i="147"/>
  <c r="O69" i="144" s="1"/>
  <c r="O88" i="147"/>
  <c r="G93" i="145" s="1"/>
  <c r="F60" i="145"/>
  <c r="P124" i="144"/>
  <c r="O131" i="144"/>
  <c r="O126" i="147"/>
  <c r="F131" i="145"/>
  <c r="F68" i="145"/>
  <c r="O68" i="144"/>
  <c r="O63" i="147"/>
  <c r="P68" i="144" s="1"/>
  <c r="F95" i="145"/>
  <c r="O95" i="144"/>
  <c r="F32" i="145"/>
  <c r="O32" i="144"/>
  <c r="O110" i="147"/>
  <c r="P115" i="144" s="1"/>
  <c r="O115" i="144"/>
  <c r="F115" i="145"/>
  <c r="F21" i="145"/>
  <c r="O21" i="144"/>
  <c r="E95" i="145"/>
  <c r="E22" i="145"/>
  <c r="N71" i="147"/>
  <c r="O76" i="144" s="1"/>
  <c r="F116" i="145"/>
  <c r="O116" i="144"/>
  <c r="F111" i="145"/>
  <c r="O111" i="144"/>
  <c r="F125" i="145"/>
  <c r="O125" i="144"/>
  <c r="O139" i="147"/>
  <c r="P144" i="144" s="1"/>
  <c r="O86" i="147"/>
  <c r="G91" i="145" s="1"/>
  <c r="O91" i="144"/>
  <c r="O70" i="147"/>
  <c r="G75" i="145" s="1"/>
  <c r="O75" i="144"/>
  <c r="N5" i="147"/>
  <c r="O10" i="144" s="1"/>
  <c r="O16" i="147"/>
  <c r="F35" i="145"/>
  <c r="O35" i="144"/>
  <c r="F114" i="145"/>
  <c r="O114" i="144"/>
  <c r="F52" i="145"/>
  <c r="O52" i="144"/>
  <c r="C15" i="146"/>
  <c r="O101" i="147"/>
  <c r="O106" i="144"/>
  <c r="E32" i="145"/>
  <c r="O102" i="147"/>
  <c r="G107" i="145" s="1"/>
  <c r="O107" i="144"/>
  <c r="O65" i="147"/>
  <c r="P70" i="144" s="1"/>
  <c r="O70" i="144"/>
  <c r="N82" i="147"/>
  <c r="O82" i="147" s="1"/>
  <c r="F120" i="145"/>
  <c r="O120" i="144"/>
  <c r="F97" i="145"/>
  <c r="O97" i="144"/>
  <c r="F13" i="145"/>
  <c r="O13" i="144"/>
  <c r="N29" i="147"/>
  <c r="O34" i="144" s="1"/>
  <c r="F119" i="145"/>
  <c r="O119" i="144"/>
  <c r="N19" i="147"/>
  <c r="O24" i="144" s="1"/>
  <c r="N84" i="147"/>
  <c r="O89" i="144" s="1"/>
  <c r="F105" i="145"/>
  <c r="O105" i="144"/>
  <c r="F109" i="145"/>
  <c r="O109" i="144"/>
  <c r="F83" i="145"/>
  <c r="O83" i="144"/>
  <c r="F43" i="145"/>
  <c r="O43" i="144"/>
  <c r="O94" i="147"/>
  <c r="G99" i="145" s="1"/>
  <c r="O99" i="144"/>
  <c r="O87" i="147"/>
  <c r="P92" i="144" s="1"/>
  <c r="O92" i="144"/>
  <c r="F122" i="145"/>
  <c r="O122" i="144"/>
  <c r="O46" i="147"/>
  <c r="G51" i="145" s="1"/>
  <c r="O51" i="144"/>
  <c r="F113" i="145"/>
  <c r="O113" i="144"/>
  <c r="O66" i="147"/>
  <c r="G71" i="145" s="1"/>
  <c r="O71" i="144"/>
  <c r="F143" i="145"/>
  <c r="O143" i="144"/>
  <c r="F123" i="145"/>
  <c r="O123" i="144"/>
  <c r="O91" i="147"/>
  <c r="G96" i="145" s="1"/>
  <c r="O96" i="144"/>
  <c r="F91" i="145"/>
  <c r="F8" i="145"/>
  <c r="O8" i="144"/>
  <c r="F44" i="145"/>
  <c r="O44" i="144"/>
  <c r="N134" i="147"/>
  <c r="F93" i="145"/>
  <c r="O93" i="144"/>
  <c r="O137" i="147"/>
  <c r="P142" i="144" s="1"/>
  <c r="O142" i="144"/>
  <c r="F135" i="145"/>
  <c r="O135" i="144"/>
  <c r="O116" i="147"/>
  <c r="G121" i="145" s="1"/>
  <c r="O121" i="144"/>
  <c r="O99" i="147"/>
  <c r="G104" i="145" s="1"/>
  <c r="O104" i="144"/>
  <c r="F61" i="145"/>
  <c r="O61" i="144"/>
  <c r="G106" i="145"/>
  <c r="P106" i="144"/>
  <c r="G43" i="145"/>
  <c r="P43" i="144"/>
  <c r="G97" i="145"/>
  <c r="P97" i="144"/>
  <c r="G117" i="145"/>
  <c r="P117" i="144"/>
  <c r="G70" i="145"/>
  <c r="G131" i="145"/>
  <c r="P131" i="144"/>
  <c r="G94" i="145"/>
  <c r="P94" i="144"/>
  <c r="P91" i="144"/>
  <c r="G126" i="145"/>
  <c r="P126" i="144"/>
  <c r="G21" i="145"/>
  <c r="P21" i="144"/>
  <c r="G143" i="145"/>
  <c r="P143" i="144"/>
  <c r="P133" i="144"/>
  <c r="G133" i="145"/>
  <c r="G129" i="145"/>
  <c r="P129" i="144"/>
  <c r="G68" i="145"/>
  <c r="F99" i="145"/>
  <c r="F104" i="145"/>
  <c r="F142" i="145"/>
  <c r="F75" i="145"/>
  <c r="O114" i="147"/>
  <c r="E23" i="145"/>
  <c r="E45" i="145"/>
  <c r="F96" i="145"/>
  <c r="O115" i="147"/>
  <c r="E90" i="145"/>
  <c r="O118" i="147"/>
  <c r="O130" i="147"/>
  <c r="O8" i="147"/>
  <c r="O3" i="147"/>
  <c r="E138" i="145"/>
  <c r="O109" i="147"/>
  <c r="O27" i="147"/>
  <c r="F107" i="145"/>
  <c r="F70" i="145"/>
  <c r="E33" i="145"/>
  <c r="N113" i="147"/>
  <c r="O120" i="147"/>
  <c r="E125" i="145"/>
  <c r="O108" i="147"/>
  <c r="O47" i="147"/>
  <c r="F33" i="145"/>
  <c r="O28" i="147"/>
  <c r="E1" i="113"/>
  <c r="O78" i="147"/>
  <c r="F45" i="145"/>
  <c r="O40" i="147"/>
  <c r="O56" i="147"/>
  <c r="O111" i="147"/>
  <c r="E114" i="145"/>
  <c r="O117" i="147"/>
  <c r="E14" i="145"/>
  <c r="F14" i="145"/>
  <c r="O9" i="147"/>
  <c r="O133" i="147"/>
  <c r="F138" i="145"/>
  <c r="F90" i="145"/>
  <c r="O85" i="147"/>
  <c r="F23" i="145"/>
  <c r="O18" i="147"/>
  <c r="N37" i="147"/>
  <c r="O34" i="147"/>
  <c r="F39" i="145"/>
  <c r="E119" i="145"/>
  <c r="E109" i="145"/>
  <c r="N123" i="147"/>
  <c r="O30" i="147"/>
  <c r="O39" i="147"/>
  <c r="O90" i="147"/>
  <c r="O106" i="147"/>
  <c r="E122" i="145"/>
  <c r="E111" i="145"/>
  <c r="E105" i="145"/>
  <c r="E123" i="145"/>
  <c r="O100" i="147"/>
  <c r="O104" i="147"/>
  <c r="F141" i="145"/>
  <c r="F110" i="145"/>
  <c r="O105" i="147"/>
  <c r="F72" i="145"/>
  <c r="O67" i="147"/>
  <c r="F58" i="145"/>
  <c r="O53" i="147"/>
  <c r="F54" i="145"/>
  <c r="O49" i="147"/>
  <c r="F136" i="145"/>
  <c r="O131" i="147"/>
  <c r="F88" i="145"/>
  <c r="O83" i="147"/>
  <c r="F57" i="145"/>
  <c r="O52" i="147"/>
  <c r="F132" i="145"/>
  <c r="O127" i="147"/>
  <c r="F77" i="145"/>
  <c r="O72" i="147"/>
  <c r="F80" i="145"/>
  <c r="O75" i="147"/>
  <c r="F86" i="145"/>
  <c r="O81" i="147"/>
  <c r="F47" i="145"/>
  <c r="O42" i="147"/>
  <c r="F37" i="145"/>
  <c r="O32" i="147"/>
  <c r="F82" i="145"/>
  <c r="O77" i="147"/>
  <c r="F63" i="145"/>
  <c r="O58" i="147"/>
  <c r="F79" i="145"/>
  <c r="O74" i="147"/>
  <c r="F98" i="145"/>
  <c r="O93" i="147"/>
  <c r="F140" i="145"/>
  <c r="O135" i="147"/>
  <c r="F112" i="145"/>
  <c r="O107" i="147"/>
  <c r="F64" i="145"/>
  <c r="O59" i="147"/>
  <c r="F130" i="145"/>
  <c r="O125" i="147"/>
  <c r="F85" i="145"/>
  <c r="O80" i="147"/>
  <c r="F67" i="145"/>
  <c r="O62" i="147"/>
  <c r="F53" i="145"/>
  <c r="O48" i="147"/>
  <c r="F145" i="145"/>
  <c r="O140" i="147"/>
  <c r="O84" i="147"/>
  <c r="F103" i="145"/>
  <c r="O98" i="147"/>
  <c r="F49" i="145"/>
  <c r="O44" i="147"/>
  <c r="F65" i="145"/>
  <c r="O60" i="147"/>
  <c r="F41" i="145"/>
  <c r="O36" i="147"/>
  <c r="F56" i="145"/>
  <c r="O51" i="147"/>
  <c r="F69" i="145"/>
  <c r="O64" i="147"/>
  <c r="F74" i="145"/>
  <c r="O69" i="147"/>
  <c r="F40" i="145"/>
  <c r="O35" i="147"/>
  <c r="F55" i="145"/>
  <c r="O50" i="147"/>
  <c r="F101" i="145"/>
  <c r="O96" i="147"/>
  <c r="F38" i="145"/>
  <c r="O33" i="147"/>
  <c r="F108" i="145"/>
  <c r="O103" i="147"/>
  <c r="F76" i="145"/>
  <c r="O71" i="147"/>
  <c r="F102" i="145"/>
  <c r="O97" i="147"/>
  <c r="F48" i="145"/>
  <c r="O43" i="147"/>
  <c r="F78" i="145"/>
  <c r="O73" i="147"/>
  <c r="F62" i="145"/>
  <c r="O57" i="147"/>
  <c r="F134" i="145"/>
  <c r="O129" i="147"/>
  <c r="F73" i="145"/>
  <c r="O68" i="147"/>
  <c r="F66" i="145"/>
  <c r="O61" i="147"/>
  <c r="F46" i="145"/>
  <c r="O41" i="147"/>
  <c r="F50" i="145"/>
  <c r="O45" i="147"/>
  <c r="F81" i="145"/>
  <c r="O76" i="147"/>
  <c r="F59" i="145"/>
  <c r="O54" i="147"/>
  <c r="F100" i="145"/>
  <c r="O95" i="147"/>
  <c r="F84" i="145"/>
  <c r="O79" i="147"/>
  <c r="F19" i="145"/>
  <c r="O14" i="147"/>
  <c r="F11" i="145"/>
  <c r="O6" i="147"/>
  <c r="F25" i="145"/>
  <c r="O20" i="147"/>
  <c r="F12" i="145"/>
  <c r="O7" i="147"/>
  <c r="F30" i="145"/>
  <c r="O25" i="147"/>
  <c r="F26" i="145"/>
  <c r="O21" i="147"/>
  <c r="F15" i="145"/>
  <c r="O10" i="147"/>
  <c r="F20" i="145"/>
  <c r="O15" i="147"/>
  <c r="F29" i="145"/>
  <c r="O24" i="147"/>
  <c r="F9" i="145"/>
  <c r="O4" i="147"/>
  <c r="F28" i="145"/>
  <c r="O23" i="147"/>
  <c r="F27" i="145"/>
  <c r="O22" i="147"/>
  <c r="F16" i="145"/>
  <c r="O11" i="147"/>
  <c r="F17" i="145"/>
  <c r="O12" i="147"/>
  <c r="F31" i="145"/>
  <c r="O26" i="147"/>
  <c r="F10" i="145"/>
  <c r="F18" i="145"/>
  <c r="O13" i="147"/>
  <c r="F22" i="145"/>
  <c r="O17" i="147"/>
  <c r="F36" i="145"/>
  <c r="O31" i="147"/>
  <c r="F106" i="145"/>
  <c r="F51" i="145"/>
  <c r="C23" i="113"/>
  <c r="D11" i="113"/>
  <c r="C17" i="113"/>
  <c r="C5" i="113"/>
  <c r="B17" i="113"/>
  <c r="E5" i="113"/>
  <c r="C11" i="113"/>
  <c r="D23" i="113"/>
  <c r="E23" i="113"/>
  <c r="B11" i="113"/>
  <c r="B23" i="113"/>
  <c r="E17" i="113"/>
  <c r="D5" i="113"/>
  <c r="O19" i="147" l="1"/>
  <c r="P60" i="144"/>
  <c r="G144" i="145"/>
  <c r="O136" i="147"/>
  <c r="O144" i="144"/>
  <c r="P137" i="144"/>
  <c r="G137" i="145"/>
  <c r="O122" i="147"/>
  <c r="P99" i="144"/>
  <c r="P96" i="144"/>
  <c r="P75" i="144"/>
  <c r="P93" i="144"/>
  <c r="O137" i="144"/>
  <c r="F137" i="145"/>
  <c r="F127" i="145"/>
  <c r="O5" i="147"/>
  <c r="G10" i="145" s="1"/>
  <c r="O29" i="147"/>
  <c r="F34" i="145"/>
  <c r="P107" i="144"/>
  <c r="P51" i="144"/>
  <c r="G92" i="145"/>
  <c r="G142" i="145"/>
  <c r="P71" i="144"/>
  <c r="G115" i="145"/>
  <c r="F128" i="145"/>
  <c r="O128" i="144"/>
  <c r="F87" i="145"/>
  <c r="O87" i="144"/>
  <c r="F89" i="145"/>
  <c r="O134" i="147"/>
  <c r="O139" i="144"/>
  <c r="F24" i="145"/>
  <c r="F42" i="145"/>
  <c r="O42" i="144"/>
  <c r="F139" i="145"/>
  <c r="F118" i="145"/>
  <c r="O118" i="144"/>
  <c r="P121" i="144"/>
  <c r="P104" i="144"/>
  <c r="G30" i="145"/>
  <c r="P30" i="144"/>
  <c r="G19" i="145"/>
  <c r="P19" i="144"/>
  <c r="G81" i="145"/>
  <c r="P81" i="144"/>
  <c r="G73" i="145"/>
  <c r="P73" i="144"/>
  <c r="G48" i="145"/>
  <c r="P48" i="144"/>
  <c r="G38" i="145"/>
  <c r="P38" i="144"/>
  <c r="G74" i="145"/>
  <c r="P74" i="144"/>
  <c r="G65" i="145"/>
  <c r="P65" i="144"/>
  <c r="P145" i="144"/>
  <c r="G145" i="145"/>
  <c r="G130" i="145"/>
  <c r="P130" i="144"/>
  <c r="G98" i="145"/>
  <c r="P98" i="144"/>
  <c r="G37" i="145"/>
  <c r="P37" i="144"/>
  <c r="G77" i="145"/>
  <c r="P77" i="144"/>
  <c r="G136" i="145"/>
  <c r="P136" i="144"/>
  <c r="G110" i="145"/>
  <c r="P110" i="144"/>
  <c r="G61" i="145"/>
  <c r="P61" i="144"/>
  <c r="G52" i="145"/>
  <c r="P52" i="144"/>
  <c r="G32" i="145"/>
  <c r="P32" i="144"/>
  <c r="G31" i="145"/>
  <c r="P31" i="144"/>
  <c r="P138" i="144"/>
  <c r="G138" i="145"/>
  <c r="G22" i="145"/>
  <c r="P22" i="144"/>
  <c r="G28" i="145"/>
  <c r="P28" i="144"/>
  <c r="G20" i="145"/>
  <c r="P20" i="144"/>
  <c r="G50" i="145"/>
  <c r="P50" i="144"/>
  <c r="P134" i="144"/>
  <c r="G134" i="145"/>
  <c r="G101" i="145"/>
  <c r="P101" i="144"/>
  <c r="G49" i="145"/>
  <c r="P49" i="144"/>
  <c r="G64" i="145"/>
  <c r="P64" i="144"/>
  <c r="P132" i="144"/>
  <c r="G132" i="145"/>
  <c r="G54" i="145"/>
  <c r="P54" i="144"/>
  <c r="P141" i="144"/>
  <c r="G141" i="145"/>
  <c r="G111" i="145"/>
  <c r="P111" i="144"/>
  <c r="G39" i="145"/>
  <c r="P39" i="144"/>
  <c r="G14" i="145"/>
  <c r="P14" i="144"/>
  <c r="G114" i="145"/>
  <c r="P114" i="144"/>
  <c r="G36" i="145"/>
  <c r="P36" i="144"/>
  <c r="G120" i="145"/>
  <c r="P120" i="144"/>
  <c r="G24" i="145"/>
  <c r="P24" i="144"/>
  <c r="G12" i="145"/>
  <c r="P12" i="144"/>
  <c r="G84" i="145"/>
  <c r="P84" i="144"/>
  <c r="G102" i="145"/>
  <c r="P102" i="144"/>
  <c r="G69" i="145"/>
  <c r="P69" i="144"/>
  <c r="G53" i="145"/>
  <c r="P53" i="144"/>
  <c r="G79" i="145"/>
  <c r="P79" i="144"/>
  <c r="G47" i="145"/>
  <c r="P47" i="144"/>
  <c r="G95" i="145"/>
  <c r="P95" i="144"/>
  <c r="G125" i="145"/>
  <c r="P125" i="144"/>
  <c r="G45" i="145"/>
  <c r="P45" i="144"/>
  <c r="G18" i="145"/>
  <c r="P18" i="144"/>
  <c r="G100" i="145"/>
  <c r="P100" i="144"/>
  <c r="G62" i="145"/>
  <c r="P62" i="144"/>
  <c r="G55" i="145"/>
  <c r="P55" i="144"/>
  <c r="G56" i="145"/>
  <c r="P56" i="144"/>
  <c r="G67" i="145"/>
  <c r="P67" i="144"/>
  <c r="G112" i="145"/>
  <c r="P112" i="144"/>
  <c r="G63" i="145"/>
  <c r="P63" i="144"/>
  <c r="G86" i="145"/>
  <c r="P86" i="144"/>
  <c r="G57" i="145"/>
  <c r="P57" i="144"/>
  <c r="G58" i="145"/>
  <c r="P58" i="144"/>
  <c r="G109" i="145"/>
  <c r="P109" i="144"/>
  <c r="G44" i="145"/>
  <c r="P44" i="144"/>
  <c r="G23" i="145"/>
  <c r="P23" i="144"/>
  <c r="G83" i="145"/>
  <c r="P83" i="144"/>
  <c r="G8" i="145"/>
  <c r="P8" i="144"/>
  <c r="G27" i="145"/>
  <c r="P27" i="144"/>
  <c r="G25" i="145"/>
  <c r="P25" i="144"/>
  <c r="G76" i="145"/>
  <c r="P76" i="144"/>
  <c r="G103" i="145"/>
  <c r="P103" i="144"/>
  <c r="G105" i="145"/>
  <c r="P105" i="144"/>
  <c r="G35" i="145"/>
  <c r="P35" i="144"/>
  <c r="G122" i="145"/>
  <c r="P122" i="144"/>
  <c r="G13" i="145"/>
  <c r="P13" i="144"/>
  <c r="G119" i="145"/>
  <c r="P119" i="144"/>
  <c r="G29" i="145"/>
  <c r="P29" i="144"/>
  <c r="G87" i="145"/>
  <c r="P87" i="144"/>
  <c r="G17" i="145"/>
  <c r="P17" i="144"/>
  <c r="G15" i="145"/>
  <c r="P15" i="144"/>
  <c r="G9" i="145"/>
  <c r="P9" i="144"/>
  <c r="G59" i="145"/>
  <c r="P59" i="144"/>
  <c r="G78" i="145"/>
  <c r="P78" i="144"/>
  <c r="G40" i="145"/>
  <c r="P40" i="144"/>
  <c r="G85" i="145"/>
  <c r="P85" i="144"/>
  <c r="P140" i="144"/>
  <c r="G140" i="145"/>
  <c r="G82" i="145"/>
  <c r="P82" i="144"/>
  <c r="G72" i="145"/>
  <c r="P72" i="144"/>
  <c r="G33" i="145"/>
  <c r="P33" i="144"/>
  <c r="G135" i="145"/>
  <c r="P135" i="144"/>
  <c r="G113" i="145"/>
  <c r="P113" i="144"/>
  <c r="G34" i="145"/>
  <c r="P34" i="144"/>
  <c r="G46" i="145"/>
  <c r="P46" i="144"/>
  <c r="G16" i="145"/>
  <c r="P16" i="144"/>
  <c r="G26" i="145"/>
  <c r="P26" i="144"/>
  <c r="G11" i="145"/>
  <c r="P11" i="144"/>
  <c r="G66" i="145"/>
  <c r="P66" i="144"/>
  <c r="G108" i="145"/>
  <c r="P108" i="144"/>
  <c r="G41" i="145"/>
  <c r="P41" i="144"/>
  <c r="G89" i="145"/>
  <c r="P89" i="144"/>
  <c r="G80" i="145"/>
  <c r="P80" i="144"/>
  <c r="G88" i="145"/>
  <c r="P88" i="144"/>
  <c r="G90" i="145"/>
  <c r="P90" i="144"/>
  <c r="G116" i="145"/>
  <c r="P116" i="144"/>
  <c r="G123" i="145"/>
  <c r="P123" i="144"/>
  <c r="O113" i="147"/>
  <c r="O37" i="147"/>
  <c r="O123" i="147"/>
  <c r="E11" i="113"/>
  <c r="B5" i="113"/>
  <c r="D17" i="113"/>
  <c r="P10" i="144" l="1"/>
  <c r="P127" i="144"/>
  <c r="G127" i="145"/>
  <c r="C18" i="113"/>
  <c r="D12" i="113"/>
  <c r="C12" i="113"/>
  <c r="E12" i="113"/>
  <c r="E24" i="113"/>
  <c r="C24" i="113"/>
  <c r="C6" i="113"/>
  <c r="D6" i="113"/>
  <c r="E18" i="113"/>
  <c r="E6" i="113"/>
  <c r="D24" i="113"/>
  <c r="D18" i="113"/>
  <c r="G139" i="145"/>
  <c r="P139" i="144"/>
  <c r="G42" i="145"/>
  <c r="P42" i="144"/>
  <c r="G118" i="145"/>
  <c r="P118" i="144"/>
  <c r="G128" i="145"/>
  <c r="P128" i="144"/>
  <c r="F15" i="146"/>
  <c r="D15" i="146"/>
  <c r="E15" i="146" s="1"/>
  <c r="H15" i="146"/>
  <c r="L15" i="146"/>
  <c r="J15" i="146"/>
  <c r="N15" i="146"/>
  <c r="R15" i="146" s="1"/>
  <c r="M15" i="146" l="1"/>
  <c r="P15" i="146"/>
  <c r="Q15" i="146" s="1"/>
  <c r="K15" i="146"/>
  <c r="G15" i="146"/>
  <c r="I15" i="146"/>
  <c r="O15" i="146" l="1"/>
  <c r="S15" i="146" s="1"/>
</calcChain>
</file>

<file path=xl/sharedStrings.xml><?xml version="1.0" encoding="utf-8"?>
<sst xmlns="http://schemas.openxmlformats.org/spreadsheetml/2006/main" count="744" uniqueCount="398">
  <si>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</si>
  <si>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</si>
  <si>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</si>
  <si>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</si>
  <si>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</si>
  <si>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</si>
  <si>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</si>
  <si>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</si>
  <si>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</si>
  <si>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</si>
  <si>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</si>
  <si>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</si>
  <si>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</si>
  <si>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</si>
  <si>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</si>
  <si>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</si>
  <si>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</si>
  <si>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</si>
  <si>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</si>
  <si>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</si>
  <si>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</si>
  <si>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Domaći zadaci/grafički radovi</t>
  </si>
  <si>
    <t>Red.</t>
  </si>
  <si>
    <t>Pop.</t>
  </si>
  <si>
    <t>Ukupno</t>
  </si>
  <si>
    <t>IspitU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</si>
  <si>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</si>
  <si>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</si>
  <si>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</si>
  <si>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</si>
  <si>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</si>
  <si>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</si>
  <si>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</si>
  <si>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</si>
  <si>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</si>
  <si>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</si>
  <si>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</si>
  <si>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</si>
  <si>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Drumski saobraćaj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</si>
  <si>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</si>
  <si>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</si>
  <si>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</si>
  <si>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</si>
  <si>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</si>
  <si>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</si>
  <si>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</si>
  <si>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</si>
  <si>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</si>
  <si>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</si>
  <si>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</si>
  <si>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</si>
  <si>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</si>
  <si>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</si>
  <si>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</si>
  <si>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</si>
  <si>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</si>
  <si>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</si>
  <si>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</si>
  <si>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</si>
  <si>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</si>
  <si>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</si>
  <si>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</si>
  <si>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</si>
  <si>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</si>
  <si>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</si>
  <si>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</si>
  <si>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</si>
  <si>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</si>
  <si>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</si>
  <si>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</si>
  <si>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</si>
  <si>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</si>
  <si>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</si>
  <si>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</si>
  <si>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</si>
  <si>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</si>
  <si>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</si>
  <si>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</si>
  <si>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</si>
  <si>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</si>
  <si>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</si>
  <si>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</si>
  <si>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</si>
  <si>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</si>
  <si>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</si>
  <si>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</si>
  <si>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</si>
  <si>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Ivanović Vasilije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</si>
  <si>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</si>
  <si>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</si>
  <si>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</si>
  <si>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</si>
  <si>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t>1/2020</t>
  </si>
  <si>
    <t>Mićković Dragana</t>
  </si>
  <si>
    <t>2/2020</t>
  </si>
  <si>
    <t>Đurković Novica</t>
  </si>
  <si>
    <t>3/2020</t>
  </si>
  <si>
    <t>Hrustemović Edin</t>
  </si>
  <si>
    <t>4/2020</t>
  </si>
  <si>
    <t>Kumburović Anđeo</t>
  </si>
  <si>
    <t>5/2020</t>
  </si>
  <si>
    <t>Hrustemović Asmir</t>
  </si>
  <si>
    <t>6/2020</t>
  </si>
  <si>
    <t>Perović Milomir</t>
  </si>
  <si>
    <t>7/2020</t>
  </si>
  <si>
    <t>Perović Miloš</t>
  </si>
  <si>
    <t>8/2020</t>
  </si>
  <si>
    <t>Vujadinović Nemanja</t>
  </si>
  <si>
    <t>9/2020</t>
  </si>
  <si>
    <t>Mitrović Mitar</t>
  </si>
  <si>
    <t>10/2020</t>
  </si>
  <si>
    <t>Cvijović Filip</t>
  </si>
  <si>
    <t>11/2020</t>
  </si>
  <si>
    <t>Šoškić Matija</t>
  </si>
  <si>
    <t>12/2020</t>
  </si>
  <si>
    <t>Radulović Krsto</t>
  </si>
  <si>
    <t>13/2020</t>
  </si>
  <si>
    <t>Gospić Nikolina</t>
  </si>
  <si>
    <t>14/2020</t>
  </si>
  <si>
    <t>Peruničić Vidosava</t>
  </si>
  <si>
    <t>15/2020</t>
  </si>
  <si>
    <t>Bulatović Petar</t>
  </si>
  <si>
    <t>16/2020</t>
  </si>
  <si>
    <t>Hadžajlić Belma</t>
  </si>
  <si>
    <t>17/2020</t>
  </si>
  <si>
    <t>Tafić Adela</t>
  </si>
  <si>
    <t>18/2020</t>
  </si>
  <si>
    <t>Perović Filip</t>
  </si>
  <si>
    <t>19/2020</t>
  </si>
  <si>
    <t>Savović Luka</t>
  </si>
  <si>
    <t>20/2020</t>
  </si>
  <si>
    <t>Hadžibegović Denisa</t>
  </si>
  <si>
    <t>21/2020</t>
  </si>
  <si>
    <t>Sorat Vuk</t>
  </si>
  <si>
    <t>22/2020</t>
  </si>
  <si>
    <t>Jokić Luka</t>
  </si>
  <si>
    <t>23/2020</t>
  </si>
  <si>
    <t>Bezmarević Savo</t>
  </si>
  <si>
    <t>24/2020</t>
  </si>
  <si>
    <t>Perišić Nikola</t>
  </si>
  <si>
    <t>25/2020</t>
  </si>
  <si>
    <t>Huremović Denis</t>
  </si>
  <si>
    <t>26/2020</t>
  </si>
  <si>
    <t>Popović Kristijan</t>
  </si>
  <si>
    <t>27/2020</t>
  </si>
  <si>
    <t>Zejak Dejan</t>
  </si>
  <si>
    <t>29/2020</t>
  </si>
  <si>
    <t>Vuković Mašan</t>
  </si>
  <si>
    <t>30/2020</t>
  </si>
  <si>
    <t>Petrović Radule</t>
  </si>
  <si>
    <t>31/2020</t>
  </si>
  <si>
    <t>Rakočević Igor</t>
  </si>
  <si>
    <t>32/2020</t>
  </si>
  <si>
    <t>Bulatović Janko</t>
  </si>
  <si>
    <t>33/2020</t>
  </si>
  <si>
    <t>Vujović Stojan</t>
  </si>
  <si>
    <t>34/2020</t>
  </si>
  <si>
    <t>Perković Velibor</t>
  </si>
  <si>
    <t>35/2020</t>
  </si>
  <si>
    <t>Jovetić Đuro</t>
  </si>
  <si>
    <t>36/2020</t>
  </si>
  <si>
    <t>Blagojević Vladimir</t>
  </si>
  <si>
    <t>37/2020</t>
  </si>
  <si>
    <t>Radonjić Marko</t>
  </si>
  <si>
    <t>38/2020</t>
  </si>
  <si>
    <t>Veljković Damjan</t>
  </si>
  <si>
    <t>39/2020</t>
  </si>
  <si>
    <t>Kovačević Boris</t>
  </si>
  <si>
    <t>40/2020</t>
  </si>
  <si>
    <t>Brakočević Nemanja</t>
  </si>
  <si>
    <t>41/2020</t>
  </si>
  <si>
    <t>Čičarević Dražen</t>
  </si>
  <si>
    <t>42/2020</t>
  </si>
  <si>
    <t>Huremović Džemil</t>
  </si>
  <si>
    <t>43/2020</t>
  </si>
  <si>
    <t>Janković Andrija</t>
  </si>
  <si>
    <t>44/2020</t>
  </si>
  <si>
    <t>Poleksić Radivoje</t>
  </si>
  <si>
    <t>45/2020</t>
  </si>
  <si>
    <t>Radojičić Luka</t>
  </si>
  <si>
    <t>46/2020</t>
  </si>
  <si>
    <t>Stanović Miloš</t>
  </si>
  <si>
    <t>47/2020</t>
  </si>
  <si>
    <t>Dubljević Tatjana</t>
  </si>
  <si>
    <t>48/2020</t>
  </si>
  <si>
    <t>Sandić Mileta</t>
  </si>
  <si>
    <t>49/2020</t>
  </si>
  <si>
    <t>Lađić Milovan</t>
  </si>
  <si>
    <t>51/2020</t>
  </si>
  <si>
    <t>Drobnjak Nemanja</t>
  </si>
  <si>
    <t>52/2020</t>
  </si>
  <si>
    <t>Lučić Ognjen</t>
  </si>
  <si>
    <t>53/2020</t>
  </si>
  <si>
    <t>Filipović Bojan</t>
  </si>
  <si>
    <t>54/2020</t>
  </si>
  <si>
    <t>Marlukić Marina</t>
  </si>
  <si>
    <t>55/2020</t>
  </si>
  <si>
    <t>Radovanić Olja</t>
  </si>
  <si>
    <t>56/2020</t>
  </si>
  <si>
    <t>Vraneš Kristina</t>
  </si>
  <si>
    <t>57/2020</t>
  </si>
  <si>
    <t>Bajović Matija</t>
  </si>
  <si>
    <t>58/2020</t>
  </si>
  <si>
    <t>Pešić Jovana</t>
  </si>
  <si>
    <t>59/2020</t>
  </si>
  <si>
    <t>Milićević Ivan</t>
  </si>
  <si>
    <t>60/2020</t>
  </si>
  <si>
    <t>Đurišić Mirko</t>
  </si>
  <si>
    <t>61/2020</t>
  </si>
  <si>
    <t>Terzić Matija</t>
  </si>
  <si>
    <t>62/2020</t>
  </si>
  <si>
    <t>Radošević Nevena</t>
  </si>
  <si>
    <t>63/2020</t>
  </si>
  <si>
    <t>64/2020</t>
  </si>
  <si>
    <t>Ašanin Jovan</t>
  </si>
  <si>
    <t>65/2020</t>
  </si>
  <si>
    <t>Kaluđerović Jovana</t>
  </si>
  <si>
    <t>66/2020</t>
  </si>
  <si>
    <t>Jovović Danijel</t>
  </si>
  <si>
    <t>67/2020</t>
  </si>
  <si>
    <t>Grba Andrea</t>
  </si>
  <si>
    <t>68/2020</t>
  </si>
  <si>
    <t>Drinčić Lazar</t>
  </si>
  <si>
    <t>69/2020</t>
  </si>
  <si>
    <t>Joličić Nikola</t>
  </si>
  <si>
    <t>70/2020</t>
  </si>
  <si>
    <t>Novaković Goran</t>
  </si>
  <si>
    <t>71/2020</t>
  </si>
  <si>
    <t>Dabanović Dušan</t>
  </si>
  <si>
    <t>72/2020</t>
  </si>
  <si>
    <t>Čađenović Balša</t>
  </si>
  <si>
    <t>73/2020</t>
  </si>
  <si>
    <t>Tatar Jovana</t>
  </si>
  <si>
    <t>74/2020</t>
  </si>
  <si>
    <t>Despotović Srđan</t>
  </si>
  <si>
    <t>75/2020</t>
  </si>
  <si>
    <t>Đokić Adnan</t>
  </si>
  <si>
    <t>76/2020</t>
  </si>
  <si>
    <t>Čubranović Maja</t>
  </si>
  <si>
    <t>77/2020</t>
  </si>
  <si>
    <t>Vukčević Anđela</t>
  </si>
  <si>
    <t>78/2020</t>
  </si>
  <si>
    <t>Vuković Tanja</t>
  </si>
  <si>
    <t>79/2020</t>
  </si>
  <si>
    <t>Adžić Nenad</t>
  </si>
  <si>
    <t>80/2020</t>
  </si>
  <si>
    <t>Orlandić Stefan</t>
  </si>
  <si>
    <t>81/2020</t>
  </si>
  <si>
    <t>Marović Balša</t>
  </si>
  <si>
    <t>82/2020</t>
  </si>
  <si>
    <t>Backović Nemanja</t>
  </si>
  <si>
    <t>83/2020</t>
  </si>
  <si>
    <t>Popović Kristina</t>
  </si>
  <si>
    <t>84/2020</t>
  </si>
  <si>
    <t>Bukilić Jovana</t>
  </si>
  <si>
    <t>85/2020</t>
  </si>
  <si>
    <t>Kurdadaze Leone</t>
  </si>
  <si>
    <t>86/2020</t>
  </si>
  <si>
    <t>Bubanja Luka</t>
  </si>
  <si>
    <t>87/2020</t>
  </si>
  <si>
    <t>Kalezić Zarija</t>
  </si>
  <si>
    <t>88/2020</t>
  </si>
  <si>
    <t>Kurdadaze Miron</t>
  </si>
  <si>
    <t>89/2020</t>
  </si>
  <si>
    <t>Boljević Petar</t>
  </si>
  <si>
    <t>90/2020</t>
  </si>
  <si>
    <t>Bojović Bojan</t>
  </si>
  <si>
    <t>2/2019</t>
  </si>
  <si>
    <t>Mitrović Bracan</t>
  </si>
  <si>
    <t>3/2019</t>
  </si>
  <si>
    <t>Talović Sandra</t>
  </si>
  <si>
    <t>5/2019</t>
  </si>
  <si>
    <t>Borić Gordana</t>
  </si>
  <si>
    <t>6/2019</t>
  </si>
  <si>
    <t>Popović Aleksa</t>
  </si>
  <si>
    <t>7/2019</t>
  </si>
  <si>
    <t>Krulanović Jelena</t>
  </si>
  <si>
    <t>8/2019</t>
  </si>
  <si>
    <t>Pejović Kosa</t>
  </si>
  <si>
    <t>16/2019</t>
  </si>
  <si>
    <t>Keković Tina</t>
  </si>
  <si>
    <t>18/2019</t>
  </si>
  <si>
    <t>Garić Valentina</t>
  </si>
  <si>
    <t>19/2019</t>
  </si>
  <si>
    <t>Brnović Filip</t>
  </si>
  <si>
    <t>22/2019</t>
  </si>
  <si>
    <t>Božović Draško</t>
  </si>
  <si>
    <t>26/2019</t>
  </si>
  <si>
    <t>Javorac Ana</t>
  </si>
  <si>
    <t>32/2019</t>
  </si>
  <si>
    <t>Popović Marija</t>
  </si>
  <si>
    <t>33/2019</t>
  </si>
  <si>
    <t>Popović Jelena</t>
  </si>
  <si>
    <t>44/2019</t>
  </si>
  <si>
    <t>Grujičić Sara</t>
  </si>
  <si>
    <t>56/2019</t>
  </si>
  <si>
    <t>Milošević Marijana</t>
  </si>
  <si>
    <t>4/2018</t>
  </si>
  <si>
    <t>Bakrač Aleksandar</t>
  </si>
  <si>
    <t>6/2018</t>
  </si>
  <si>
    <t>Bulajić Nataša</t>
  </si>
  <si>
    <t>7/2018</t>
  </si>
  <si>
    <t>Tijanić Ana</t>
  </si>
  <si>
    <t>8/2018</t>
  </si>
  <si>
    <t>Šukić Nemanja</t>
  </si>
  <si>
    <t>11/2018</t>
  </si>
  <si>
    <t>Čampar Nikola</t>
  </si>
  <si>
    <t>13/2018</t>
  </si>
  <si>
    <t>Vujović Igor</t>
  </si>
  <si>
    <t>14/2018</t>
  </si>
  <si>
    <t>Popović Vesko</t>
  </si>
  <si>
    <t>15/2018</t>
  </si>
  <si>
    <t>Barać Dragan</t>
  </si>
  <si>
    <t>24/2018</t>
  </si>
  <si>
    <t>Šarović Ivana</t>
  </si>
  <si>
    <t>44/2018</t>
  </si>
  <si>
    <t>Harbić Adis</t>
  </si>
  <si>
    <t>68/2018</t>
  </si>
  <si>
    <t>Bojović Pavle</t>
  </si>
  <si>
    <t>69/2018</t>
  </si>
  <si>
    <t>Ličina Damir</t>
  </si>
  <si>
    <t>70/2018</t>
  </si>
  <si>
    <t>Avramović Luka</t>
  </si>
  <si>
    <t>75/2018</t>
  </si>
  <si>
    <t>Miličić Mira</t>
  </si>
  <si>
    <t>81/2018</t>
  </si>
  <si>
    <t>Milošević Predrag</t>
  </si>
  <si>
    <t>1/2017</t>
  </si>
  <si>
    <t>Nikezić Asmir</t>
  </si>
  <si>
    <t>25/2017</t>
  </si>
  <si>
    <t>Zec Saša</t>
  </si>
  <si>
    <t>35/2017</t>
  </si>
  <si>
    <t>Nedović Mileta</t>
  </si>
  <si>
    <t>41/2017</t>
  </si>
  <si>
    <t>Ivanović Marija</t>
  </si>
  <si>
    <t>42/2017</t>
  </si>
  <si>
    <t>Puzović Haris</t>
  </si>
  <si>
    <t>51/2017</t>
  </si>
  <si>
    <t>Milošević Aleksandar</t>
  </si>
  <si>
    <t>52/2017</t>
  </si>
  <si>
    <t>Vojinović Valentina</t>
  </si>
  <si>
    <t>53/2017</t>
  </si>
  <si>
    <t>Potpara Miljan</t>
  </si>
  <si>
    <t>54/2017</t>
  </si>
  <si>
    <t>Smolović Nikola</t>
  </si>
  <si>
    <t>66/2017</t>
  </si>
  <si>
    <t>Nikić Ivan</t>
  </si>
  <si>
    <t>79/2017</t>
  </si>
  <si>
    <t>Nikolić Vukašin</t>
  </si>
  <si>
    <t>9/2016</t>
  </si>
  <si>
    <t>Petrović Dejana</t>
  </si>
  <si>
    <t>23/2016</t>
  </si>
  <si>
    <t>Pešukić Veljko</t>
  </si>
  <si>
    <t>31/2016</t>
  </si>
  <si>
    <t>Mrkaić Petar</t>
  </si>
  <si>
    <t>46/2016</t>
  </si>
  <si>
    <t>Ivanović Luka</t>
  </si>
  <si>
    <t>49/2016</t>
  </si>
  <si>
    <t>Šukurica Ajlan</t>
  </si>
  <si>
    <t>29/2015</t>
  </si>
  <si>
    <t>Šuškavčević Dragan</t>
  </si>
  <si>
    <t>52/2015</t>
  </si>
  <si>
    <t>Bojadžić Edis</t>
  </si>
  <si>
    <t>49/2014</t>
  </si>
  <si>
    <t>Kuburović Mileta</t>
  </si>
  <si>
    <t>54/2013</t>
  </si>
  <si>
    <t>Vukčević Danilo</t>
  </si>
  <si>
    <t>2020/2021</t>
  </si>
  <si>
    <t>Mr. Vladimir Ivanović</t>
  </si>
  <si>
    <t>Kolokvijum</t>
  </si>
  <si>
    <t>Popr.</t>
  </si>
  <si>
    <t>KU</t>
  </si>
  <si>
    <t>Zad.</t>
  </si>
  <si>
    <t>Teor.</t>
  </si>
  <si>
    <t>Uk.</t>
  </si>
  <si>
    <t>OBRAZAC ZA ZAKLJUČNE OCJENE, STUDIJSKE 2020/2021. ZIMSKI SEMESTAR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</si>
  <si>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</si>
  <si>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t>po završetku zimskog semestra studijske 2020/2021 godine</t>
  </si>
  <si>
    <r>
      <t>Godina:</t>
    </r>
    <r>
      <rPr>
        <sz val="11"/>
        <rFont val="Arial"/>
        <family val="2"/>
        <charset val="238"/>
      </rPr>
      <t xml:space="preserve"> 2020/2021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</si>
  <si>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</si>
  <si>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t>OBRAZAC za evidenciju osvojenih poena na predmetu i predlog ocjene, studijske 2020/2021. zimski semestar</t>
  </si>
  <si>
    <r>
      <t>PREDMET:</t>
    </r>
    <r>
      <rPr>
        <sz val="11"/>
        <rFont val="Arial"/>
        <family val="2"/>
        <charset val="238"/>
      </rPr>
      <t xml:space="preserve"> Matematika I</t>
    </r>
  </si>
  <si>
    <t>0-49</t>
  </si>
  <si>
    <t>50-59</t>
  </si>
  <si>
    <t>60-69</t>
  </si>
  <si>
    <t>70-79</t>
  </si>
  <si>
    <t>80-89</t>
  </si>
  <si>
    <t>90-100</t>
  </si>
  <si>
    <t xml:space="preserve">Datum: </t>
  </si>
  <si>
    <t>Statistika K1 Popravni</t>
  </si>
  <si>
    <t>Statistika Zavrsni</t>
  </si>
  <si>
    <t>SEPTEMBAR PRVI TERMIN</t>
  </si>
  <si>
    <t>OCJENA</t>
  </si>
  <si>
    <t xml:space="preserve">kolokvijum </t>
  </si>
  <si>
    <t>zavrsni teorija</t>
  </si>
  <si>
    <t>zavrsni zadaci</t>
  </si>
  <si>
    <t>zavrsni ukupno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</si>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</sst>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13" fillId="4" borderId="13" xfId="0" applyFont="1" applyFill="1" applyBorder="1" applyAlignment="1" applyProtection="1">
      <alignment horizontal="center"/>
    </xf>
    <xf numFmtId="0" fontId="13" fillId="4" borderId="14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Alignment="1" applyProtection="1">
      <alignment horizontal="right"/>
    </xf>
    <xf numFmtId="164" fontId="0" fillId="0" borderId="17" xfId="0" applyNumberFormat="1" applyFill="1" applyBorder="1" applyProtection="1"/>
    <xf numFmtId="164" fontId="0" fillId="0" borderId="18" xfId="0" applyNumberForma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9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3" borderId="0" xfId="1" applyFill="1" applyProtection="1">
      <protection locked="0"/>
    </xf>
    <xf numFmtId="0" fontId="13" fillId="4" borderId="22" xfId="1" applyFont="1" applyFill="1" applyBorder="1" applyAlignment="1">
      <alignment horizontal="center"/>
    </xf>
    <xf numFmtId="0" fontId="1" fillId="3" borderId="0" xfId="1" applyFont="1" applyFill="1" applyProtection="1">
      <protection locked="0"/>
    </xf>
    <xf numFmtId="0" fontId="1" fillId="7" borderId="22" xfId="1" applyFont="1" applyFill="1" applyBorder="1" applyAlignment="1" applyProtection="1">
      <alignment horizontal="center" vertical="center"/>
      <protection locked="0"/>
    </xf>
    <xf numFmtId="49" fontId="1" fillId="7" borderId="22" xfId="1" applyNumberFormat="1" applyFont="1" applyFill="1" applyBorder="1" applyAlignment="1" applyProtection="1">
      <alignment horizontal="left" vertical="center"/>
      <protection locked="0"/>
    </xf>
    <xf numFmtId="0" fontId="1" fillId="7" borderId="22" xfId="1" applyFont="1" applyFill="1" applyBorder="1" applyAlignment="1" applyProtection="1">
      <alignment horizontal="left" vertical="center"/>
      <protection locked="0"/>
    </xf>
    <xf numFmtId="0" fontId="1" fillId="8" borderId="22" xfId="1" applyFont="1" applyFill="1" applyBorder="1" applyAlignment="1" applyProtection="1">
      <alignment horizontal="center" vertical="center"/>
      <protection locked="0"/>
    </xf>
    <xf numFmtId="49" fontId="1" fillId="3" borderId="22" xfId="1" applyNumberFormat="1" applyFont="1" applyFill="1" applyBorder="1" applyAlignment="1" applyProtection="1">
      <alignment horizontal="left" vertical="center"/>
      <protection locked="0"/>
    </xf>
    <xf numFmtId="0" fontId="1" fillId="3" borderId="22" xfId="1" applyFont="1" applyFill="1" applyBorder="1" applyAlignment="1" applyProtection="1">
      <alignment horizontal="left" vertical="center"/>
      <protection locked="0"/>
    </xf>
    <xf numFmtId="0" fontId="12" fillId="7" borderId="0" xfId="1" applyFill="1" applyProtection="1">
      <protection locked="0"/>
    </xf>
    <xf numFmtId="0" fontId="12" fillId="3" borderId="0" xfId="1" applyFill="1" applyAlignment="1" applyProtection="1">
      <alignment horizontal="center"/>
      <protection locked="0"/>
    </xf>
    <xf numFmtId="0" fontId="12" fillId="3" borderId="0" xfId="1" applyFill="1" applyAlignment="1" applyProtection="1">
      <alignment horizontal="left"/>
      <protection locked="0"/>
    </xf>
    <xf numFmtId="0" fontId="12" fillId="0" borderId="25" xfId="1" applyBorder="1"/>
    <xf numFmtId="0" fontId="12" fillId="0" borderId="26" xfId="1" applyBorder="1"/>
    <xf numFmtId="0" fontId="12" fillId="0" borderId="27" xfId="1" applyBorder="1"/>
    <xf numFmtId="0" fontId="1" fillId="0" borderId="22" xfId="0" applyFont="1" applyBorder="1" applyAlignment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2" fillId="3" borderId="22" xfId="1" applyFill="1" applyBorder="1" applyProtection="1"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3" fillId="4" borderId="22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0" fillId="0" borderId="22" xfId="0" applyBorder="1"/>
    <xf numFmtId="0" fontId="15" fillId="9" borderId="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umski_saobrac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Statistike"/>
      <sheetName val="Zakljucne"/>
      <sheetName val="Zavrsni statistika"/>
      <sheetName val="Septembarski spisak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</v>
          </cell>
          <cell r="B2" t="str">
            <v>F</v>
          </cell>
        </row>
        <row r="3">
          <cell r="A3">
            <v>50</v>
          </cell>
          <cell r="B3" t="str">
            <v>E</v>
          </cell>
        </row>
        <row r="4">
          <cell r="A4">
            <v>60</v>
          </cell>
          <cell r="B4" t="str">
            <v>D</v>
          </cell>
        </row>
        <row r="5">
          <cell r="A5">
            <v>70</v>
          </cell>
          <cell r="B5" t="str">
            <v>C</v>
          </cell>
        </row>
        <row r="6">
          <cell r="A6">
            <v>80</v>
          </cell>
          <cell r="B6" t="str">
            <v>B</v>
          </cell>
        </row>
        <row r="7">
          <cell r="A7">
            <v>90</v>
          </cell>
          <cell r="B7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4" sqref="A1:XFD1048576"/>
    </sheetView>
  </sheetViews>
  <sheetFormatPr defaultColWidth="8.85546875" defaultRowHeight="12.75" x14ac:dyDescent="0.2"/>
  <cols>
    <col min="1" max="1" width="4.7109375" style="2" customWidth="1"/>
    <col min="2" max="2" width="25.5703125" style="2" customWidth="1"/>
    <col min="3" max="3" width="5.7109375" style="2" customWidth="1"/>
    <col min="4" max="4" width="8.7109375" style="2" customWidth="1"/>
    <col min="5" max="5" width="5.7109375" style="2" customWidth="1"/>
    <col min="6" max="6" width="8.7109375" style="2" customWidth="1"/>
    <col min="7" max="7" width="5.7109375" style="2" customWidth="1"/>
    <col min="8" max="8" width="8.7109375" style="2" customWidth="1"/>
    <col min="9" max="9" width="4.7109375" style="2" customWidth="1"/>
    <col min="10" max="16384" width="8.85546875" style="2"/>
  </cols>
  <sheetData>
    <row r="1" spans="1:12" x14ac:dyDescent="0.2">
      <c r="A1" s="6"/>
      <c r="B1" s="7"/>
      <c r="C1" s="7"/>
      <c r="D1" s="7"/>
      <c r="E1" s="7"/>
      <c r="F1" s="7"/>
      <c r="G1" s="7"/>
      <c r="H1" s="7"/>
      <c r="I1" s="8"/>
    </row>
    <row r="2" spans="1:12" x14ac:dyDescent="0.2">
      <c r="A2" s="9"/>
      <c r="B2" s="4" t="s">
        <v>26</v>
      </c>
      <c r="C2" s="73" t="s">
        <v>88</v>
      </c>
      <c r="D2" s="73"/>
      <c r="E2" s="73"/>
      <c r="F2" s="73"/>
      <c r="G2" s="73"/>
      <c r="H2" s="73"/>
      <c r="I2" s="10"/>
    </row>
    <row r="3" spans="1:12" ht="13.5" thickBot="1" x14ac:dyDescent="0.25">
      <c r="A3" s="9"/>
      <c r="B3" s="4" t="s">
        <v>36</v>
      </c>
      <c r="C3" s="73" t="s">
        <v>37</v>
      </c>
      <c r="D3" s="73"/>
      <c r="E3" s="73"/>
      <c r="F3" s="73"/>
      <c r="G3" s="73"/>
      <c r="H3" s="73"/>
      <c r="I3" s="10"/>
    </row>
    <row r="4" spans="1:12" x14ac:dyDescent="0.2">
      <c r="A4" s="9"/>
      <c r="B4" s="4" t="s">
        <v>27</v>
      </c>
      <c r="C4" s="73" t="s">
        <v>38</v>
      </c>
      <c r="D4" s="73"/>
      <c r="E4" s="73"/>
      <c r="F4" s="73"/>
      <c r="G4" s="73"/>
      <c r="H4" s="73"/>
      <c r="I4" s="10"/>
      <c r="K4" s="74" t="s">
        <v>11</v>
      </c>
      <c r="L4" s="75"/>
    </row>
    <row r="5" spans="1:12" x14ac:dyDescent="0.2">
      <c r="A5" s="9"/>
      <c r="B5" s="4" t="s">
        <v>28</v>
      </c>
      <c r="C5" s="76"/>
      <c r="D5" s="76"/>
      <c r="E5" s="76"/>
      <c r="F5" s="76"/>
      <c r="G5" s="76"/>
      <c r="H5" s="76"/>
      <c r="I5" s="10"/>
      <c r="K5" s="15" t="s">
        <v>382</v>
      </c>
      <c r="L5" s="16" t="s">
        <v>7</v>
      </c>
    </row>
    <row r="6" spans="1:12" x14ac:dyDescent="0.2">
      <c r="A6" s="9"/>
      <c r="B6" s="4" t="s">
        <v>17</v>
      </c>
      <c r="C6" s="77" t="s">
        <v>367</v>
      </c>
      <c r="D6" s="77"/>
      <c r="E6" s="22"/>
      <c r="F6" s="22"/>
      <c r="G6" s="22"/>
      <c r="H6" s="22"/>
      <c r="I6" s="10"/>
      <c r="K6" s="15" t="s">
        <v>383</v>
      </c>
      <c r="L6" s="16" t="s">
        <v>6</v>
      </c>
    </row>
    <row r="7" spans="1:12" x14ac:dyDescent="0.2">
      <c r="A7" s="9"/>
      <c r="B7" s="4" t="s">
        <v>18</v>
      </c>
      <c r="C7" s="77" t="s">
        <v>19</v>
      </c>
      <c r="D7" s="77"/>
      <c r="E7" s="22"/>
      <c r="F7" s="22"/>
      <c r="G7" s="22"/>
      <c r="H7" s="22"/>
      <c r="I7" s="10"/>
      <c r="K7" s="15" t="s">
        <v>384</v>
      </c>
      <c r="L7" s="16" t="s">
        <v>5</v>
      </c>
    </row>
    <row r="8" spans="1:12" x14ac:dyDescent="0.2">
      <c r="A8" s="9"/>
      <c r="B8" s="4" t="s">
        <v>13</v>
      </c>
      <c r="C8" s="77" t="s">
        <v>20</v>
      </c>
      <c r="D8" s="77"/>
      <c r="E8" s="22"/>
      <c r="F8" s="22"/>
      <c r="G8" s="22"/>
      <c r="H8" s="22"/>
      <c r="I8" s="10"/>
      <c r="K8" s="15" t="s">
        <v>385</v>
      </c>
      <c r="L8" s="16" t="s">
        <v>3</v>
      </c>
    </row>
    <row r="9" spans="1:12" x14ac:dyDescent="0.2">
      <c r="A9" s="9"/>
      <c r="B9" s="4" t="s">
        <v>14</v>
      </c>
      <c r="C9" s="78">
        <v>6</v>
      </c>
      <c r="D9" s="78"/>
      <c r="E9" s="22"/>
      <c r="F9" s="22"/>
      <c r="G9" s="22"/>
      <c r="H9" s="22"/>
      <c r="I9" s="10"/>
      <c r="K9" s="15" t="s">
        <v>386</v>
      </c>
      <c r="L9" s="16" t="s">
        <v>2</v>
      </c>
    </row>
    <row r="10" spans="1:12" ht="13.5" thickBot="1" x14ac:dyDescent="0.25">
      <c r="A10" s="9"/>
      <c r="B10" s="4" t="s">
        <v>10</v>
      </c>
      <c r="C10" s="78">
        <v>138</v>
      </c>
      <c r="D10" s="78"/>
      <c r="E10" s="22"/>
      <c r="F10" s="22"/>
      <c r="G10" s="22"/>
      <c r="H10" s="22"/>
      <c r="I10" s="10"/>
      <c r="K10" s="17" t="s">
        <v>387</v>
      </c>
      <c r="L10" s="18" t="s">
        <v>1</v>
      </c>
    </row>
    <row r="11" spans="1:12" x14ac:dyDescent="0.2">
      <c r="A11" s="9"/>
      <c r="B11" s="4"/>
      <c r="C11" s="23"/>
      <c r="D11" s="22"/>
      <c r="E11" s="22"/>
      <c r="F11" s="22"/>
      <c r="G11" s="22"/>
      <c r="H11" s="22"/>
      <c r="I11" s="10"/>
    </row>
    <row r="12" spans="1:12" x14ac:dyDescent="0.2">
      <c r="A12" s="9"/>
      <c r="B12" s="4" t="s">
        <v>15</v>
      </c>
      <c r="C12" s="25" t="s">
        <v>42</v>
      </c>
      <c r="D12" s="28">
        <v>40</v>
      </c>
      <c r="E12" s="26" t="s">
        <v>43</v>
      </c>
      <c r="F12" s="28"/>
      <c r="G12" s="26" t="s">
        <v>44</v>
      </c>
      <c r="H12" s="28"/>
      <c r="I12" s="10"/>
    </row>
    <row r="13" spans="1:12" x14ac:dyDescent="0.2">
      <c r="A13" s="9"/>
      <c r="B13" s="4" t="s">
        <v>16</v>
      </c>
      <c r="C13" s="27">
        <v>60</v>
      </c>
      <c r="D13" s="22"/>
      <c r="E13" s="22"/>
      <c r="F13" s="22"/>
      <c r="G13" s="22"/>
      <c r="H13" s="22"/>
      <c r="I13" s="10"/>
    </row>
    <row r="14" spans="1:12" x14ac:dyDescent="0.2">
      <c r="A14" s="9"/>
      <c r="B14" s="5"/>
      <c r="C14" s="22"/>
      <c r="D14" s="22"/>
      <c r="E14" s="22"/>
      <c r="F14" s="22"/>
      <c r="G14" s="22"/>
      <c r="H14" s="22"/>
      <c r="I14" s="10"/>
    </row>
    <row r="15" spans="1:12" x14ac:dyDescent="0.2">
      <c r="A15" s="9"/>
      <c r="B15" s="4" t="s">
        <v>39</v>
      </c>
      <c r="C15" s="73" t="s">
        <v>89</v>
      </c>
      <c r="D15" s="73"/>
      <c r="E15" s="73"/>
      <c r="F15" s="73"/>
      <c r="G15" s="73"/>
      <c r="H15" s="73"/>
      <c r="I15" s="10"/>
    </row>
    <row r="16" spans="1:12" x14ac:dyDescent="0.2">
      <c r="A16" s="9"/>
      <c r="B16" s="4" t="s">
        <v>12</v>
      </c>
      <c r="C16" s="73" t="s">
        <v>368</v>
      </c>
      <c r="D16" s="73"/>
      <c r="E16" s="73"/>
      <c r="F16" s="73"/>
      <c r="G16" s="73"/>
      <c r="H16" s="73"/>
      <c r="I16" s="10"/>
      <c r="K16" s="1"/>
    </row>
    <row r="17" spans="1:11" x14ac:dyDescent="0.2">
      <c r="A17" s="9"/>
      <c r="B17" s="5"/>
      <c r="C17" s="24"/>
      <c r="D17" s="24"/>
      <c r="E17" s="24"/>
      <c r="F17" s="24"/>
      <c r="G17" s="24"/>
      <c r="H17" s="24"/>
      <c r="I17" s="10"/>
      <c r="K17" s="1"/>
    </row>
    <row r="18" spans="1:11" x14ac:dyDescent="0.2">
      <c r="A18" s="9"/>
      <c r="B18" s="4" t="s">
        <v>9</v>
      </c>
      <c r="C18" s="73" t="s">
        <v>29</v>
      </c>
      <c r="D18" s="73"/>
      <c r="E18" s="73"/>
      <c r="F18" s="73"/>
      <c r="G18" s="73"/>
      <c r="H18" s="73"/>
      <c r="I18" s="10"/>
      <c r="J18" s="3"/>
      <c r="K18" s="1"/>
    </row>
    <row r="19" spans="1:11" ht="13.5" thickBot="1" x14ac:dyDescent="0.25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">
      <c r="D20" s="1"/>
      <c r="E20" s="1"/>
      <c r="F20" s="1"/>
      <c r="G20" s="1"/>
      <c r="I20" s="3"/>
      <c r="J20" s="3"/>
      <c r="K20" s="1"/>
    </row>
    <row r="21" spans="1:11" x14ac:dyDescent="0.2">
      <c r="D21" s="1"/>
      <c r="E21" s="1"/>
      <c r="F21" s="1"/>
      <c r="G21" s="1"/>
      <c r="I21" s="3"/>
      <c r="J21" s="3"/>
      <c r="K21" s="3"/>
    </row>
    <row r="22" spans="1:11" x14ac:dyDescent="0.2">
      <c r="B22" s="1"/>
      <c r="C22" s="1"/>
      <c r="D22" s="1"/>
      <c r="E22" s="1"/>
      <c r="F22" s="1"/>
      <c r="G22" s="1"/>
      <c r="I22" s="3"/>
      <c r="J22" s="3"/>
      <c r="K22" s="3"/>
    </row>
  </sheetData>
  <mergeCells count="13"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/>
  <dimension ref="A1:V4989"/>
  <sheetViews>
    <sheetView tabSelected="1" workbookViewId="0">
      <selection activeCell="U94" sqref="U94"/>
    </sheetView>
  </sheetViews>
  <sheetFormatPr defaultColWidth="9.140625" defaultRowHeight="15" x14ac:dyDescent="0.25"/>
  <cols>
    <col min="1" max="1" width="6.28515625" style="61" customWidth="1"/>
    <col min="2" max="2" width="11.7109375" style="62" customWidth="1"/>
    <col min="3" max="3" width="18.85546875" style="51" bestFit="1" customWidth="1"/>
    <col min="4" max="13" width="6.7109375" style="51" customWidth="1"/>
    <col min="14" max="14" width="6.85546875" style="51" customWidth="1"/>
    <col min="15" max="15" width="9.140625" style="51"/>
    <col min="16" max="16" width="11" style="51" bestFit="1" customWidth="1"/>
    <col min="17" max="17" width="12.28515625" style="51" bestFit="1" customWidth="1"/>
    <col min="18" max="18" width="13.28515625" style="51" bestFit="1" customWidth="1"/>
    <col min="19" max="19" width="13.42578125" style="51" bestFit="1" customWidth="1"/>
    <col min="20" max="16384" width="9.140625" style="51"/>
  </cols>
  <sheetData>
    <row r="1" spans="1:22" ht="27" customHeight="1" thickBot="1" x14ac:dyDescent="0.3">
      <c r="A1" s="80" t="s">
        <v>8</v>
      </c>
      <c r="B1" s="79" t="s">
        <v>45</v>
      </c>
      <c r="C1" s="79" t="s">
        <v>4</v>
      </c>
      <c r="D1" s="82" t="s">
        <v>369</v>
      </c>
      <c r="E1" s="82"/>
      <c r="F1" s="82" t="s">
        <v>22</v>
      </c>
      <c r="G1" s="82"/>
      <c r="H1" s="82"/>
      <c r="I1" s="82" t="s">
        <v>370</v>
      </c>
      <c r="J1" s="82"/>
      <c r="K1" s="82"/>
      <c r="L1" s="79" t="s">
        <v>371</v>
      </c>
      <c r="M1" s="79" t="s">
        <v>25</v>
      </c>
      <c r="N1" s="79" t="s">
        <v>24</v>
      </c>
      <c r="O1" s="79" t="s">
        <v>0</v>
      </c>
      <c r="P1" s="110" t="s">
        <v>391</v>
      </c>
      <c r="Q1" s="111"/>
      <c r="R1" s="111"/>
      <c r="S1" s="111"/>
      <c r="T1" s="111"/>
      <c r="U1" s="114" t="s">
        <v>397</v>
      </c>
      <c r="V1" s="111" t="s">
        <v>392</v>
      </c>
    </row>
    <row r="2" spans="1:22" x14ac:dyDescent="0.25">
      <c r="A2" s="80"/>
      <c r="B2" s="81"/>
      <c r="C2" s="79"/>
      <c r="D2" s="52" t="s">
        <v>22</v>
      </c>
      <c r="E2" s="52" t="s">
        <v>23</v>
      </c>
      <c r="F2" s="52" t="s">
        <v>372</v>
      </c>
      <c r="G2" s="52" t="s">
        <v>373</v>
      </c>
      <c r="H2" s="52" t="s">
        <v>374</v>
      </c>
      <c r="I2" s="52" t="s">
        <v>372</v>
      </c>
      <c r="J2" s="52" t="s">
        <v>373</v>
      </c>
      <c r="K2" s="52" t="s">
        <v>374</v>
      </c>
      <c r="L2" s="79"/>
      <c r="M2" s="79"/>
      <c r="N2" s="79"/>
      <c r="O2" s="79"/>
      <c r="P2" s="112" t="s">
        <v>393</v>
      </c>
      <c r="Q2" s="112" t="s">
        <v>394</v>
      </c>
      <c r="R2" s="112" t="s">
        <v>395</v>
      </c>
      <c r="S2" s="112" t="s">
        <v>396</v>
      </c>
      <c r="T2" s="112" t="s">
        <v>62</v>
      </c>
      <c r="U2" s="115"/>
      <c r="V2" s="111"/>
    </row>
    <row r="3" spans="1:22" hidden="1" x14ac:dyDescent="0.25">
      <c r="A3" s="54">
        <v>1</v>
      </c>
      <c r="B3" s="55" t="s">
        <v>92</v>
      </c>
      <c r="C3" s="56" t="s">
        <v>93</v>
      </c>
      <c r="D3" s="54">
        <v>8</v>
      </c>
      <c r="E3" s="54">
        <v>13</v>
      </c>
      <c r="F3" s="54">
        <v>9</v>
      </c>
      <c r="G3" s="54">
        <v>8.5</v>
      </c>
      <c r="H3" s="54">
        <f>IF(ISBLANK(F3),"",SUM(F3,G3))</f>
        <v>17.5</v>
      </c>
      <c r="I3" s="67">
        <v>12</v>
      </c>
      <c r="J3" s="67">
        <v>19</v>
      </c>
      <c r="K3" s="54">
        <f>IF(ISBLANK(I3),"",SUM(I3,J3))</f>
        <v>31</v>
      </c>
      <c r="L3" s="57">
        <f t="shared" ref="L3:L34" si="0">IF(ISBLANK(E3),IF(ISBLANK(D3),"",D3),E3)</f>
        <v>13</v>
      </c>
      <c r="M3" s="57">
        <f t="shared" ref="M3:M30" si="1">IF(K3="",IF(H3="","",H3),K3)</f>
        <v>31</v>
      </c>
      <c r="N3" s="57">
        <f t="shared" ref="N3:N8" si="2">IF(AND(L3="",M3=""),"",(SUM(L3:M3)))</f>
        <v>44</v>
      </c>
      <c r="O3" s="57" t="str">
        <f t="shared" ref="O3:O34" si="3">IF(AND(M3="",N3=""),"",VLOOKUP(N3,Ocjene,2))</f>
        <v>F</v>
      </c>
      <c r="P3" s="72"/>
      <c r="Q3" s="72"/>
      <c r="R3" s="72"/>
      <c r="S3" s="113" t="str">
        <f t="shared" ref="S3:S66" si="4">IF(AND(Q3="",R3=""),"",Q3+R3)</f>
        <v/>
      </c>
      <c r="T3" s="113" t="str">
        <f t="shared" ref="T3:T66" si="5">IF(AND(S3="",P3=""),"",IF(P3="",IF(L3="",0,L3),P3)+IF(S3="",IF(M3="",0,M3),S3))</f>
        <v/>
      </c>
      <c r="U3" s="113">
        <f>IF(T3="",0,1)</f>
        <v>0</v>
      </c>
      <c r="V3" s="113" t="str">
        <f t="shared" ref="V3:V66" si="6">IF(T3="","",VLOOKUP(T3,Ocjene,2))</f>
        <v/>
      </c>
    </row>
    <row r="4" spans="1:22" hidden="1" x14ac:dyDescent="0.25">
      <c r="A4" s="54">
        <f t="shared" ref="A4:A35" si="7">A3+1</f>
        <v>2</v>
      </c>
      <c r="B4" s="55" t="s">
        <v>94</v>
      </c>
      <c r="C4" s="56" t="s">
        <v>95</v>
      </c>
      <c r="D4" s="54"/>
      <c r="E4" s="54"/>
      <c r="F4" s="54"/>
      <c r="G4" s="54"/>
      <c r="H4" s="54"/>
      <c r="I4" s="67"/>
      <c r="J4" s="67"/>
      <c r="K4" s="54" t="str">
        <f t="shared" ref="K4:K67" si="8">IF(ISBLANK(I4),"",SUM(I4,J4))</f>
        <v/>
      </c>
      <c r="L4" s="57" t="str">
        <f t="shared" si="0"/>
        <v/>
      </c>
      <c r="M4" s="57" t="str">
        <f t="shared" si="1"/>
        <v/>
      </c>
      <c r="N4" s="57" t="str">
        <f t="shared" si="2"/>
        <v/>
      </c>
      <c r="O4" s="57" t="str">
        <f t="shared" si="3"/>
        <v/>
      </c>
      <c r="P4" s="72"/>
      <c r="Q4" s="72"/>
      <c r="R4" s="72"/>
      <c r="S4" s="113" t="str">
        <f t="shared" si="4"/>
        <v/>
      </c>
      <c r="T4" s="113" t="str">
        <f t="shared" si="5"/>
        <v/>
      </c>
      <c r="U4" s="113">
        <f t="shared" ref="U4:U67" si="9">IF(T4="",0,1)</f>
        <v>0</v>
      </c>
      <c r="V4" s="113" t="str">
        <f t="shared" si="6"/>
        <v/>
      </c>
    </row>
    <row r="5" spans="1:22" hidden="1" x14ac:dyDescent="0.25">
      <c r="A5" s="54">
        <f t="shared" si="7"/>
        <v>3</v>
      </c>
      <c r="B5" s="55" t="s">
        <v>96</v>
      </c>
      <c r="C5" s="56" t="s">
        <v>97</v>
      </c>
      <c r="D5" s="54">
        <v>0</v>
      </c>
      <c r="E5" s="54">
        <v>0</v>
      </c>
      <c r="F5" s="54">
        <v>9.5</v>
      </c>
      <c r="G5" s="54"/>
      <c r="H5" s="54">
        <f t="shared" ref="H5:H68" si="10">IF(ISBLANK(F5),"",SUM(F5,G5))</f>
        <v>9.5</v>
      </c>
      <c r="I5" s="67"/>
      <c r="J5" s="67"/>
      <c r="K5" s="54" t="str">
        <f t="shared" si="8"/>
        <v/>
      </c>
      <c r="L5" s="57">
        <f t="shared" si="0"/>
        <v>0</v>
      </c>
      <c r="M5" s="57">
        <f t="shared" si="1"/>
        <v>9.5</v>
      </c>
      <c r="N5" s="57">
        <f t="shared" si="2"/>
        <v>9.5</v>
      </c>
      <c r="O5" s="57" t="str">
        <f t="shared" si="3"/>
        <v>F</v>
      </c>
      <c r="P5" s="72"/>
      <c r="Q5" s="72"/>
      <c r="R5" s="72"/>
      <c r="S5" s="113" t="str">
        <f t="shared" si="4"/>
        <v/>
      </c>
      <c r="T5" s="113" t="str">
        <f t="shared" si="5"/>
        <v/>
      </c>
      <c r="U5" s="113">
        <f t="shared" si="9"/>
        <v>0</v>
      </c>
      <c r="V5" s="113" t="str">
        <f t="shared" si="6"/>
        <v/>
      </c>
    </row>
    <row r="6" spans="1:22" hidden="1" x14ac:dyDescent="0.25">
      <c r="A6" s="54">
        <f t="shared" si="7"/>
        <v>4</v>
      </c>
      <c r="B6" s="55" t="s">
        <v>98</v>
      </c>
      <c r="C6" s="56" t="s">
        <v>99</v>
      </c>
      <c r="D6" s="54"/>
      <c r="E6" s="54"/>
      <c r="F6" s="54"/>
      <c r="G6" s="54"/>
      <c r="H6" s="54" t="str">
        <f t="shared" si="10"/>
        <v/>
      </c>
      <c r="I6" s="67"/>
      <c r="J6" s="67"/>
      <c r="K6" s="54" t="str">
        <f t="shared" si="8"/>
        <v/>
      </c>
      <c r="L6" s="57" t="str">
        <f t="shared" si="0"/>
        <v/>
      </c>
      <c r="M6" s="57" t="str">
        <f t="shared" si="1"/>
        <v/>
      </c>
      <c r="N6" s="57" t="str">
        <f t="shared" si="2"/>
        <v/>
      </c>
      <c r="O6" s="57" t="str">
        <f t="shared" si="3"/>
        <v/>
      </c>
      <c r="P6" s="72"/>
      <c r="Q6" s="72"/>
      <c r="R6" s="72"/>
      <c r="S6" s="113" t="str">
        <f t="shared" si="4"/>
        <v/>
      </c>
      <c r="T6" s="113" t="str">
        <f t="shared" si="5"/>
        <v/>
      </c>
      <c r="U6" s="113">
        <f t="shared" si="9"/>
        <v>0</v>
      </c>
      <c r="V6" s="113" t="str">
        <f t="shared" si="6"/>
        <v/>
      </c>
    </row>
    <row r="7" spans="1:22" hidden="1" x14ac:dyDescent="0.25">
      <c r="A7" s="54">
        <f t="shared" si="7"/>
        <v>5</v>
      </c>
      <c r="B7" s="55" t="s">
        <v>100</v>
      </c>
      <c r="C7" s="56" t="s">
        <v>101</v>
      </c>
      <c r="D7" s="54">
        <v>0</v>
      </c>
      <c r="E7" s="54">
        <v>0</v>
      </c>
      <c r="F7" s="54">
        <v>8</v>
      </c>
      <c r="G7" s="54"/>
      <c r="H7" s="54">
        <f t="shared" si="10"/>
        <v>8</v>
      </c>
      <c r="I7" s="67"/>
      <c r="J7" s="67"/>
      <c r="K7" s="54" t="str">
        <f t="shared" si="8"/>
        <v/>
      </c>
      <c r="L7" s="57">
        <f t="shared" si="0"/>
        <v>0</v>
      </c>
      <c r="M7" s="57">
        <f t="shared" si="1"/>
        <v>8</v>
      </c>
      <c r="N7" s="57">
        <f t="shared" si="2"/>
        <v>8</v>
      </c>
      <c r="O7" s="57" t="str">
        <f t="shared" si="3"/>
        <v>F</v>
      </c>
      <c r="P7" s="72"/>
      <c r="Q7" s="72"/>
      <c r="R7" s="72"/>
      <c r="S7" s="113" t="str">
        <f t="shared" si="4"/>
        <v/>
      </c>
      <c r="T7" s="113" t="str">
        <f t="shared" si="5"/>
        <v/>
      </c>
      <c r="U7" s="113">
        <f t="shared" si="9"/>
        <v>0</v>
      </c>
      <c r="V7" s="113" t="str">
        <f t="shared" si="6"/>
        <v/>
      </c>
    </row>
    <row r="8" spans="1:22" hidden="1" x14ac:dyDescent="0.25">
      <c r="A8" s="54">
        <f t="shared" si="7"/>
        <v>6</v>
      </c>
      <c r="B8" s="55" t="s">
        <v>102</v>
      </c>
      <c r="C8" s="56" t="s">
        <v>103</v>
      </c>
      <c r="D8" s="54"/>
      <c r="E8" s="54"/>
      <c r="F8" s="54"/>
      <c r="G8" s="54"/>
      <c r="H8" s="54" t="str">
        <f t="shared" si="10"/>
        <v/>
      </c>
      <c r="I8" s="67"/>
      <c r="J8" s="67"/>
      <c r="K8" s="54" t="str">
        <f t="shared" si="8"/>
        <v/>
      </c>
      <c r="L8" s="57" t="str">
        <f t="shared" si="0"/>
        <v/>
      </c>
      <c r="M8" s="57" t="str">
        <f t="shared" si="1"/>
        <v/>
      </c>
      <c r="N8" s="57" t="str">
        <f t="shared" si="2"/>
        <v/>
      </c>
      <c r="O8" s="57" t="str">
        <f t="shared" si="3"/>
        <v/>
      </c>
      <c r="P8" s="72"/>
      <c r="Q8" s="72"/>
      <c r="R8" s="72"/>
      <c r="S8" s="113" t="str">
        <f t="shared" si="4"/>
        <v/>
      </c>
      <c r="T8" s="113" t="str">
        <f t="shared" si="5"/>
        <v/>
      </c>
      <c r="U8" s="113">
        <f t="shared" si="9"/>
        <v>0</v>
      </c>
      <c r="V8" s="113" t="str">
        <f t="shared" si="6"/>
        <v/>
      </c>
    </row>
    <row r="9" spans="1:22" hidden="1" x14ac:dyDescent="0.25">
      <c r="A9" s="54">
        <f t="shared" si="7"/>
        <v>7</v>
      </c>
      <c r="B9" s="55" t="s">
        <v>104</v>
      </c>
      <c r="C9" s="56" t="s">
        <v>105</v>
      </c>
      <c r="D9" s="54"/>
      <c r="E9" s="54"/>
      <c r="F9" s="54"/>
      <c r="G9" s="54"/>
      <c r="H9" s="54" t="str">
        <f t="shared" si="10"/>
        <v/>
      </c>
      <c r="I9" s="67"/>
      <c r="J9" s="67"/>
      <c r="K9" s="54" t="str">
        <f t="shared" si="8"/>
        <v/>
      </c>
      <c r="L9" s="57" t="str">
        <f t="shared" si="0"/>
        <v/>
      </c>
      <c r="M9" s="57" t="str">
        <f t="shared" si="1"/>
        <v/>
      </c>
      <c r="N9" s="57" t="str">
        <f t="shared" ref="N9:N72" si="11">IF(AND(L9="",M9=""),"",(SUM(L9:M9)))</f>
        <v/>
      </c>
      <c r="O9" s="57" t="str">
        <f t="shared" si="3"/>
        <v/>
      </c>
      <c r="P9" s="72"/>
      <c r="Q9" s="72"/>
      <c r="R9" s="72"/>
      <c r="S9" s="113" t="str">
        <f t="shared" si="4"/>
        <v/>
      </c>
      <c r="T9" s="113" t="str">
        <f t="shared" si="5"/>
        <v/>
      </c>
      <c r="U9" s="113">
        <f t="shared" si="9"/>
        <v>0</v>
      </c>
      <c r="V9" s="113" t="str">
        <f t="shared" si="6"/>
        <v/>
      </c>
    </row>
    <row r="10" spans="1:22" hidden="1" x14ac:dyDescent="0.25">
      <c r="A10" s="54">
        <f t="shared" si="7"/>
        <v>8</v>
      </c>
      <c r="B10" s="55" t="s">
        <v>106</v>
      </c>
      <c r="C10" s="56" t="s">
        <v>107</v>
      </c>
      <c r="D10" s="54"/>
      <c r="E10" s="54"/>
      <c r="F10" s="54"/>
      <c r="G10" s="54"/>
      <c r="H10" s="54" t="str">
        <f t="shared" si="10"/>
        <v/>
      </c>
      <c r="I10" s="67"/>
      <c r="J10" s="67"/>
      <c r="K10" s="54" t="str">
        <f t="shared" si="8"/>
        <v/>
      </c>
      <c r="L10" s="57" t="str">
        <f t="shared" si="0"/>
        <v/>
      </c>
      <c r="M10" s="57" t="str">
        <f t="shared" si="1"/>
        <v/>
      </c>
      <c r="N10" s="57" t="str">
        <f t="shared" si="11"/>
        <v/>
      </c>
      <c r="O10" s="57" t="str">
        <f t="shared" si="3"/>
        <v/>
      </c>
      <c r="P10" s="72"/>
      <c r="Q10" s="72"/>
      <c r="R10" s="72"/>
      <c r="S10" s="113" t="str">
        <f t="shared" si="4"/>
        <v/>
      </c>
      <c r="T10" s="113" t="str">
        <f t="shared" si="5"/>
        <v/>
      </c>
      <c r="U10" s="113">
        <f t="shared" si="9"/>
        <v>0</v>
      </c>
      <c r="V10" s="113" t="str">
        <f t="shared" si="6"/>
        <v/>
      </c>
    </row>
    <row r="11" spans="1:22" hidden="1" x14ac:dyDescent="0.25">
      <c r="A11" s="54">
        <f t="shared" si="7"/>
        <v>9</v>
      </c>
      <c r="B11" s="55" t="s">
        <v>108</v>
      </c>
      <c r="C11" s="56" t="s">
        <v>109</v>
      </c>
      <c r="D11" s="54">
        <v>0</v>
      </c>
      <c r="E11" s="54">
        <v>20</v>
      </c>
      <c r="F11" s="54">
        <v>17</v>
      </c>
      <c r="G11" s="54">
        <v>7</v>
      </c>
      <c r="H11" s="54">
        <f t="shared" si="10"/>
        <v>24</v>
      </c>
      <c r="I11" s="67">
        <v>25</v>
      </c>
      <c r="J11" s="67">
        <v>7</v>
      </c>
      <c r="K11" s="54">
        <f t="shared" si="8"/>
        <v>32</v>
      </c>
      <c r="L11" s="57">
        <f t="shared" si="0"/>
        <v>20</v>
      </c>
      <c r="M11" s="57">
        <f t="shared" si="1"/>
        <v>32</v>
      </c>
      <c r="N11" s="57">
        <f t="shared" si="11"/>
        <v>52</v>
      </c>
      <c r="O11" s="57" t="str">
        <f t="shared" si="3"/>
        <v>E</v>
      </c>
      <c r="P11" s="72"/>
      <c r="Q11" s="72"/>
      <c r="R11" s="72"/>
      <c r="S11" s="113" t="str">
        <f t="shared" si="4"/>
        <v/>
      </c>
      <c r="T11" s="113" t="str">
        <f t="shared" si="5"/>
        <v/>
      </c>
      <c r="U11" s="113">
        <f t="shared" si="9"/>
        <v>0</v>
      </c>
      <c r="V11" s="113" t="str">
        <f t="shared" si="6"/>
        <v/>
      </c>
    </row>
    <row r="12" spans="1:22" hidden="1" x14ac:dyDescent="0.25">
      <c r="A12" s="54">
        <f t="shared" si="7"/>
        <v>10</v>
      </c>
      <c r="B12" s="55" t="s">
        <v>110</v>
      </c>
      <c r="C12" s="56" t="s">
        <v>111</v>
      </c>
      <c r="D12" s="54"/>
      <c r="E12" s="54">
        <v>18</v>
      </c>
      <c r="F12" s="54">
        <v>27</v>
      </c>
      <c r="G12" s="54">
        <v>8</v>
      </c>
      <c r="H12" s="54">
        <f t="shared" si="10"/>
        <v>35</v>
      </c>
      <c r="I12" s="67"/>
      <c r="J12" s="67"/>
      <c r="K12" s="54" t="str">
        <f t="shared" si="8"/>
        <v/>
      </c>
      <c r="L12" s="57">
        <f t="shared" si="0"/>
        <v>18</v>
      </c>
      <c r="M12" s="57">
        <f t="shared" si="1"/>
        <v>35</v>
      </c>
      <c r="N12" s="57">
        <f t="shared" si="11"/>
        <v>53</v>
      </c>
      <c r="O12" s="57" t="str">
        <f t="shared" si="3"/>
        <v>E</v>
      </c>
      <c r="P12" s="72"/>
      <c r="Q12" s="72"/>
      <c r="R12" s="72"/>
      <c r="S12" s="113" t="str">
        <f t="shared" si="4"/>
        <v/>
      </c>
      <c r="T12" s="113" t="str">
        <f t="shared" si="5"/>
        <v/>
      </c>
      <c r="U12" s="113">
        <f t="shared" si="9"/>
        <v>0</v>
      </c>
      <c r="V12" s="113" t="str">
        <f t="shared" si="6"/>
        <v/>
      </c>
    </row>
    <row r="13" spans="1:22" hidden="1" x14ac:dyDescent="0.25">
      <c r="A13" s="54">
        <f t="shared" si="7"/>
        <v>11</v>
      </c>
      <c r="B13" s="55" t="s">
        <v>112</v>
      </c>
      <c r="C13" s="56" t="s">
        <v>113</v>
      </c>
      <c r="D13" s="54">
        <v>0</v>
      </c>
      <c r="E13" s="54">
        <v>0</v>
      </c>
      <c r="F13" s="54"/>
      <c r="G13" s="54"/>
      <c r="H13" s="54" t="str">
        <f t="shared" si="10"/>
        <v/>
      </c>
      <c r="I13" s="67"/>
      <c r="J13" s="67"/>
      <c r="K13" s="54" t="str">
        <f t="shared" si="8"/>
        <v/>
      </c>
      <c r="L13" s="57">
        <f t="shared" si="0"/>
        <v>0</v>
      </c>
      <c r="M13" s="57" t="str">
        <f t="shared" si="1"/>
        <v/>
      </c>
      <c r="N13" s="57">
        <f t="shared" si="11"/>
        <v>0</v>
      </c>
      <c r="O13" s="57" t="str">
        <f t="shared" si="3"/>
        <v>F</v>
      </c>
      <c r="P13" s="72"/>
      <c r="Q13" s="72"/>
      <c r="R13" s="72"/>
      <c r="S13" s="113" t="str">
        <f t="shared" si="4"/>
        <v/>
      </c>
      <c r="T13" s="113" t="str">
        <f t="shared" si="5"/>
        <v/>
      </c>
      <c r="U13" s="113">
        <f t="shared" si="9"/>
        <v>0</v>
      </c>
      <c r="V13" s="113" t="str">
        <f t="shared" si="6"/>
        <v/>
      </c>
    </row>
    <row r="14" spans="1:22" hidden="1" x14ac:dyDescent="0.25">
      <c r="A14" s="54">
        <f t="shared" si="7"/>
        <v>12</v>
      </c>
      <c r="B14" s="55" t="s">
        <v>114</v>
      </c>
      <c r="C14" s="56" t="s">
        <v>115</v>
      </c>
      <c r="D14" s="54">
        <v>2</v>
      </c>
      <c r="E14" s="54">
        <v>6</v>
      </c>
      <c r="F14" s="54">
        <v>0</v>
      </c>
      <c r="G14" s="54"/>
      <c r="H14" s="54">
        <f t="shared" si="10"/>
        <v>0</v>
      </c>
      <c r="I14" s="67">
        <v>18</v>
      </c>
      <c r="J14" s="67">
        <v>1</v>
      </c>
      <c r="K14" s="54">
        <f t="shared" si="8"/>
        <v>19</v>
      </c>
      <c r="L14" s="57">
        <f t="shared" si="0"/>
        <v>6</v>
      </c>
      <c r="M14" s="57">
        <f t="shared" si="1"/>
        <v>19</v>
      </c>
      <c r="N14" s="57">
        <f t="shared" si="11"/>
        <v>25</v>
      </c>
      <c r="O14" s="57" t="str">
        <f t="shared" si="3"/>
        <v>F</v>
      </c>
      <c r="P14" s="72"/>
      <c r="Q14" s="72"/>
      <c r="R14" s="72"/>
      <c r="S14" s="113" t="str">
        <f t="shared" si="4"/>
        <v/>
      </c>
      <c r="T14" s="113" t="str">
        <f t="shared" si="5"/>
        <v/>
      </c>
      <c r="U14" s="113">
        <f t="shared" si="9"/>
        <v>0</v>
      </c>
      <c r="V14" s="113" t="str">
        <f t="shared" si="6"/>
        <v/>
      </c>
    </row>
    <row r="15" spans="1:22" hidden="1" x14ac:dyDescent="0.25">
      <c r="A15" s="54">
        <f t="shared" si="7"/>
        <v>13</v>
      </c>
      <c r="B15" s="55" t="s">
        <v>116</v>
      </c>
      <c r="C15" s="56" t="s">
        <v>117</v>
      </c>
      <c r="D15" s="54"/>
      <c r="E15" s="54"/>
      <c r="F15" s="54"/>
      <c r="G15" s="54"/>
      <c r="H15" s="54" t="str">
        <f t="shared" si="10"/>
        <v/>
      </c>
      <c r="I15" s="67"/>
      <c r="J15" s="67"/>
      <c r="K15" s="54" t="str">
        <f t="shared" si="8"/>
        <v/>
      </c>
      <c r="L15" s="57" t="str">
        <f t="shared" si="0"/>
        <v/>
      </c>
      <c r="M15" s="57" t="str">
        <f t="shared" si="1"/>
        <v/>
      </c>
      <c r="N15" s="57" t="str">
        <f t="shared" si="11"/>
        <v/>
      </c>
      <c r="O15" s="57" t="str">
        <f t="shared" si="3"/>
        <v/>
      </c>
      <c r="P15" s="72"/>
      <c r="Q15" s="72"/>
      <c r="R15" s="72"/>
      <c r="S15" s="113" t="str">
        <f t="shared" si="4"/>
        <v/>
      </c>
      <c r="T15" s="113" t="str">
        <f t="shared" si="5"/>
        <v/>
      </c>
      <c r="U15" s="113">
        <f t="shared" si="9"/>
        <v>0</v>
      </c>
      <c r="V15" s="113" t="str">
        <f t="shared" si="6"/>
        <v/>
      </c>
    </row>
    <row r="16" spans="1:22" hidden="1" x14ac:dyDescent="0.25">
      <c r="A16" s="54">
        <f t="shared" si="7"/>
        <v>14</v>
      </c>
      <c r="B16" s="55" t="s">
        <v>118</v>
      </c>
      <c r="C16" s="56" t="s">
        <v>119</v>
      </c>
      <c r="D16" s="54"/>
      <c r="E16" s="54"/>
      <c r="F16" s="54"/>
      <c r="G16" s="54"/>
      <c r="H16" s="54" t="str">
        <f t="shared" si="10"/>
        <v/>
      </c>
      <c r="I16" s="67"/>
      <c r="J16" s="67"/>
      <c r="K16" s="54" t="str">
        <f t="shared" si="8"/>
        <v/>
      </c>
      <c r="L16" s="57" t="str">
        <f t="shared" si="0"/>
        <v/>
      </c>
      <c r="M16" s="57" t="str">
        <f t="shared" si="1"/>
        <v/>
      </c>
      <c r="N16" s="57" t="str">
        <f t="shared" si="11"/>
        <v/>
      </c>
      <c r="O16" s="57" t="str">
        <f t="shared" si="3"/>
        <v/>
      </c>
      <c r="P16" s="72"/>
      <c r="Q16" s="72"/>
      <c r="R16" s="72"/>
      <c r="S16" s="113" t="str">
        <f t="shared" si="4"/>
        <v/>
      </c>
      <c r="T16" s="113" t="str">
        <f t="shared" si="5"/>
        <v/>
      </c>
      <c r="U16" s="113">
        <f t="shared" si="9"/>
        <v>0</v>
      </c>
      <c r="V16" s="113" t="str">
        <f t="shared" si="6"/>
        <v/>
      </c>
    </row>
    <row r="17" spans="1:22" hidden="1" x14ac:dyDescent="0.25">
      <c r="A17" s="54">
        <f t="shared" si="7"/>
        <v>15</v>
      </c>
      <c r="B17" s="55" t="s">
        <v>120</v>
      </c>
      <c r="C17" s="56" t="s">
        <v>121</v>
      </c>
      <c r="D17" s="54"/>
      <c r="E17" s="54"/>
      <c r="F17" s="54"/>
      <c r="G17" s="54"/>
      <c r="H17" s="54" t="str">
        <f t="shared" si="10"/>
        <v/>
      </c>
      <c r="I17" s="67"/>
      <c r="J17" s="67"/>
      <c r="K17" s="54" t="str">
        <f t="shared" si="8"/>
        <v/>
      </c>
      <c r="L17" s="57" t="str">
        <f t="shared" si="0"/>
        <v/>
      </c>
      <c r="M17" s="57" t="str">
        <f t="shared" si="1"/>
        <v/>
      </c>
      <c r="N17" s="57" t="str">
        <f t="shared" si="11"/>
        <v/>
      </c>
      <c r="O17" s="57" t="str">
        <f t="shared" si="3"/>
        <v/>
      </c>
      <c r="P17" s="72"/>
      <c r="Q17" s="72"/>
      <c r="R17" s="72"/>
      <c r="S17" s="113" t="str">
        <f t="shared" si="4"/>
        <v/>
      </c>
      <c r="T17" s="113" t="str">
        <f t="shared" si="5"/>
        <v/>
      </c>
      <c r="U17" s="113">
        <f t="shared" si="9"/>
        <v>0</v>
      </c>
      <c r="V17" s="113" t="str">
        <f t="shared" si="6"/>
        <v/>
      </c>
    </row>
    <row r="18" spans="1:22" x14ac:dyDescent="0.25">
      <c r="A18" s="54">
        <f t="shared" si="7"/>
        <v>16</v>
      </c>
      <c r="B18" s="55" t="s">
        <v>122</v>
      </c>
      <c r="C18" s="56" t="s">
        <v>123</v>
      </c>
      <c r="D18" s="54"/>
      <c r="E18" s="54"/>
      <c r="F18" s="54"/>
      <c r="G18" s="54"/>
      <c r="H18" s="54" t="str">
        <f t="shared" si="10"/>
        <v/>
      </c>
      <c r="I18" s="67"/>
      <c r="J18" s="67"/>
      <c r="K18" s="54" t="str">
        <f t="shared" si="8"/>
        <v/>
      </c>
      <c r="L18" s="57" t="str">
        <f t="shared" si="0"/>
        <v/>
      </c>
      <c r="M18" s="57" t="str">
        <f t="shared" si="1"/>
        <v/>
      </c>
      <c r="N18" s="57" t="str">
        <f t="shared" si="11"/>
        <v/>
      </c>
      <c r="O18" s="57" t="str">
        <f t="shared" si="3"/>
        <v/>
      </c>
      <c r="P18" s="72">
        <v>0</v>
      </c>
      <c r="Q18" s="72">
        <v>0</v>
      </c>
      <c r="R18" s="72">
        <v>0</v>
      </c>
      <c r="S18" s="113">
        <f t="shared" si="4"/>
        <v>0</v>
      </c>
      <c r="T18" s="113">
        <f t="shared" si="5"/>
        <v>0</v>
      </c>
      <c r="U18" s="113">
        <f t="shared" si="9"/>
        <v>1</v>
      </c>
      <c r="V18" s="113" t="str">
        <f t="shared" si="6"/>
        <v>F</v>
      </c>
    </row>
    <row r="19" spans="1:22" x14ac:dyDescent="0.25">
      <c r="A19" s="54">
        <f t="shared" si="7"/>
        <v>17</v>
      </c>
      <c r="B19" s="55" t="s">
        <v>124</v>
      </c>
      <c r="C19" s="56" t="s">
        <v>125</v>
      </c>
      <c r="D19" s="54"/>
      <c r="E19" s="54"/>
      <c r="F19" s="54"/>
      <c r="G19" s="54"/>
      <c r="H19" s="54" t="str">
        <f t="shared" si="10"/>
        <v/>
      </c>
      <c r="I19" s="67"/>
      <c r="J19" s="67"/>
      <c r="K19" s="54" t="str">
        <f t="shared" si="8"/>
        <v/>
      </c>
      <c r="L19" s="57" t="str">
        <f t="shared" si="0"/>
        <v/>
      </c>
      <c r="M19" s="57" t="str">
        <f t="shared" si="1"/>
        <v/>
      </c>
      <c r="N19" s="57" t="str">
        <f t="shared" si="11"/>
        <v/>
      </c>
      <c r="O19" s="57" t="str">
        <f t="shared" si="3"/>
        <v/>
      </c>
      <c r="P19" s="72">
        <v>2</v>
      </c>
      <c r="Q19" s="72">
        <v>0</v>
      </c>
      <c r="R19" s="72">
        <v>0</v>
      </c>
      <c r="S19" s="113">
        <f t="shared" si="4"/>
        <v>0</v>
      </c>
      <c r="T19" s="113">
        <f t="shared" si="5"/>
        <v>2</v>
      </c>
      <c r="U19" s="113">
        <f t="shared" si="9"/>
        <v>1</v>
      </c>
      <c r="V19" s="113" t="str">
        <f t="shared" si="6"/>
        <v>F</v>
      </c>
    </row>
    <row r="20" spans="1:22" x14ac:dyDescent="0.25">
      <c r="A20" s="54">
        <f t="shared" si="7"/>
        <v>18</v>
      </c>
      <c r="B20" s="55" t="s">
        <v>126</v>
      </c>
      <c r="C20" s="56" t="s">
        <v>127</v>
      </c>
      <c r="D20" s="54">
        <v>7</v>
      </c>
      <c r="E20" s="54">
        <v>18</v>
      </c>
      <c r="F20" s="54">
        <v>10</v>
      </c>
      <c r="G20" s="54">
        <v>3</v>
      </c>
      <c r="H20" s="54">
        <f t="shared" si="10"/>
        <v>13</v>
      </c>
      <c r="I20" s="67">
        <v>11</v>
      </c>
      <c r="J20" s="67">
        <v>14</v>
      </c>
      <c r="K20" s="54">
        <f t="shared" si="8"/>
        <v>25</v>
      </c>
      <c r="L20" s="57">
        <f t="shared" si="0"/>
        <v>18</v>
      </c>
      <c r="M20" s="57">
        <f t="shared" si="1"/>
        <v>25</v>
      </c>
      <c r="N20" s="57">
        <f t="shared" si="11"/>
        <v>43</v>
      </c>
      <c r="O20" s="57" t="str">
        <f t="shared" si="3"/>
        <v>F</v>
      </c>
      <c r="P20" s="72"/>
      <c r="Q20" s="72">
        <v>10</v>
      </c>
      <c r="R20" s="72">
        <v>14</v>
      </c>
      <c r="S20" s="113">
        <f t="shared" si="4"/>
        <v>24</v>
      </c>
      <c r="T20" s="113">
        <f t="shared" si="5"/>
        <v>42</v>
      </c>
      <c r="U20" s="113">
        <f t="shared" si="9"/>
        <v>1</v>
      </c>
      <c r="V20" s="113" t="str">
        <f t="shared" si="6"/>
        <v>F</v>
      </c>
    </row>
    <row r="21" spans="1:22" hidden="1" x14ac:dyDescent="0.25">
      <c r="A21" s="54">
        <f t="shared" si="7"/>
        <v>19</v>
      </c>
      <c r="B21" s="55" t="s">
        <v>128</v>
      </c>
      <c r="C21" s="56" t="s">
        <v>129</v>
      </c>
      <c r="D21" s="54">
        <v>8</v>
      </c>
      <c r="E21" s="54">
        <v>11</v>
      </c>
      <c r="F21" s="54"/>
      <c r="G21" s="54"/>
      <c r="H21" s="54" t="str">
        <f t="shared" si="10"/>
        <v/>
      </c>
      <c r="I21" s="67"/>
      <c r="J21" s="67"/>
      <c r="K21" s="54" t="str">
        <f t="shared" si="8"/>
        <v/>
      </c>
      <c r="L21" s="57">
        <f t="shared" si="0"/>
        <v>11</v>
      </c>
      <c r="M21" s="57" t="str">
        <f t="shared" si="1"/>
        <v/>
      </c>
      <c r="N21" s="57">
        <f t="shared" si="11"/>
        <v>11</v>
      </c>
      <c r="O21" s="57" t="str">
        <f t="shared" si="3"/>
        <v>F</v>
      </c>
      <c r="P21" s="72"/>
      <c r="Q21" s="72"/>
      <c r="R21" s="72"/>
      <c r="S21" s="113" t="str">
        <f t="shared" si="4"/>
        <v/>
      </c>
      <c r="T21" s="113" t="str">
        <f t="shared" si="5"/>
        <v/>
      </c>
      <c r="U21" s="113">
        <f t="shared" si="9"/>
        <v>0</v>
      </c>
      <c r="V21" s="113" t="str">
        <f t="shared" si="6"/>
        <v/>
      </c>
    </row>
    <row r="22" spans="1:22" hidden="1" x14ac:dyDescent="0.25">
      <c r="A22" s="54">
        <f t="shared" si="7"/>
        <v>20</v>
      </c>
      <c r="B22" s="55" t="s">
        <v>130</v>
      </c>
      <c r="C22" s="56" t="s">
        <v>131</v>
      </c>
      <c r="D22" s="54"/>
      <c r="E22" s="54"/>
      <c r="F22" s="54"/>
      <c r="G22" s="54"/>
      <c r="H22" s="54" t="str">
        <f t="shared" si="10"/>
        <v/>
      </c>
      <c r="I22" s="67"/>
      <c r="J22" s="67"/>
      <c r="K22" s="54" t="str">
        <f t="shared" si="8"/>
        <v/>
      </c>
      <c r="L22" s="57" t="str">
        <f t="shared" si="0"/>
        <v/>
      </c>
      <c r="M22" s="57" t="str">
        <f t="shared" si="1"/>
        <v/>
      </c>
      <c r="N22" s="57" t="str">
        <f t="shared" si="11"/>
        <v/>
      </c>
      <c r="O22" s="57" t="str">
        <f t="shared" si="3"/>
        <v/>
      </c>
      <c r="P22" s="72"/>
      <c r="Q22" s="72"/>
      <c r="R22" s="72"/>
      <c r="S22" s="113" t="str">
        <f t="shared" si="4"/>
        <v/>
      </c>
      <c r="T22" s="113" t="str">
        <f t="shared" si="5"/>
        <v/>
      </c>
      <c r="U22" s="113">
        <f t="shared" si="9"/>
        <v>0</v>
      </c>
      <c r="V22" s="113" t="str">
        <f t="shared" si="6"/>
        <v/>
      </c>
    </row>
    <row r="23" spans="1:22" hidden="1" x14ac:dyDescent="0.25">
      <c r="A23" s="54">
        <f t="shared" si="7"/>
        <v>21</v>
      </c>
      <c r="B23" s="55" t="s">
        <v>132</v>
      </c>
      <c r="C23" s="56" t="s">
        <v>133</v>
      </c>
      <c r="D23" s="54"/>
      <c r="E23" s="54"/>
      <c r="F23" s="54"/>
      <c r="G23" s="54"/>
      <c r="H23" s="54" t="str">
        <f t="shared" si="10"/>
        <v/>
      </c>
      <c r="I23" s="67"/>
      <c r="J23" s="67"/>
      <c r="K23" s="54" t="str">
        <f t="shared" si="8"/>
        <v/>
      </c>
      <c r="L23" s="57" t="str">
        <f t="shared" si="0"/>
        <v/>
      </c>
      <c r="M23" s="57" t="str">
        <f t="shared" si="1"/>
        <v/>
      </c>
      <c r="N23" s="57" t="str">
        <f t="shared" si="11"/>
        <v/>
      </c>
      <c r="O23" s="57" t="str">
        <f t="shared" si="3"/>
        <v/>
      </c>
      <c r="P23" s="72"/>
      <c r="Q23" s="72"/>
      <c r="R23" s="72"/>
      <c r="S23" s="113" t="str">
        <f t="shared" si="4"/>
        <v/>
      </c>
      <c r="T23" s="113" t="str">
        <f t="shared" si="5"/>
        <v/>
      </c>
      <c r="U23" s="113">
        <f t="shared" si="9"/>
        <v>0</v>
      </c>
      <c r="V23" s="113" t="str">
        <f t="shared" si="6"/>
        <v/>
      </c>
    </row>
    <row r="24" spans="1:22" hidden="1" x14ac:dyDescent="0.25">
      <c r="A24" s="54">
        <f t="shared" si="7"/>
        <v>22</v>
      </c>
      <c r="B24" s="55" t="s">
        <v>134</v>
      </c>
      <c r="C24" s="56" t="s">
        <v>135</v>
      </c>
      <c r="D24" s="54"/>
      <c r="E24" s="54"/>
      <c r="F24" s="54"/>
      <c r="G24" s="54"/>
      <c r="H24" s="54" t="str">
        <f t="shared" si="10"/>
        <v/>
      </c>
      <c r="I24" s="67"/>
      <c r="J24" s="67"/>
      <c r="K24" s="54" t="str">
        <f t="shared" si="8"/>
        <v/>
      </c>
      <c r="L24" s="57" t="str">
        <f t="shared" si="0"/>
        <v/>
      </c>
      <c r="M24" s="57" t="str">
        <f t="shared" si="1"/>
        <v/>
      </c>
      <c r="N24" s="57" t="str">
        <f t="shared" si="11"/>
        <v/>
      </c>
      <c r="O24" s="57" t="str">
        <f t="shared" si="3"/>
        <v/>
      </c>
      <c r="P24" s="72"/>
      <c r="Q24" s="72"/>
      <c r="R24" s="72"/>
      <c r="S24" s="113" t="str">
        <f t="shared" si="4"/>
        <v/>
      </c>
      <c r="T24" s="113" t="str">
        <f t="shared" si="5"/>
        <v/>
      </c>
      <c r="U24" s="113">
        <f t="shared" si="9"/>
        <v>0</v>
      </c>
      <c r="V24" s="113" t="str">
        <f t="shared" si="6"/>
        <v/>
      </c>
    </row>
    <row r="25" spans="1:22" hidden="1" x14ac:dyDescent="0.25">
      <c r="A25" s="54">
        <f t="shared" si="7"/>
        <v>23</v>
      </c>
      <c r="B25" s="55" t="s">
        <v>136</v>
      </c>
      <c r="C25" s="56" t="s">
        <v>137</v>
      </c>
      <c r="D25" s="54">
        <v>0</v>
      </c>
      <c r="E25" s="54">
        <v>5</v>
      </c>
      <c r="F25" s="54"/>
      <c r="G25" s="54"/>
      <c r="H25" s="54" t="str">
        <f t="shared" si="10"/>
        <v/>
      </c>
      <c r="I25" s="67">
        <v>18</v>
      </c>
      <c r="J25" s="67">
        <v>17</v>
      </c>
      <c r="K25" s="54">
        <f t="shared" si="8"/>
        <v>35</v>
      </c>
      <c r="L25" s="57">
        <f t="shared" si="0"/>
        <v>5</v>
      </c>
      <c r="M25" s="57">
        <f t="shared" si="1"/>
        <v>35</v>
      </c>
      <c r="N25" s="57">
        <f t="shared" si="11"/>
        <v>40</v>
      </c>
      <c r="O25" s="57" t="str">
        <f t="shared" si="3"/>
        <v>F</v>
      </c>
      <c r="P25" s="72"/>
      <c r="Q25" s="72"/>
      <c r="R25" s="72"/>
      <c r="S25" s="113" t="str">
        <f t="shared" si="4"/>
        <v/>
      </c>
      <c r="T25" s="113" t="str">
        <f t="shared" si="5"/>
        <v/>
      </c>
      <c r="U25" s="113">
        <f t="shared" si="9"/>
        <v>0</v>
      </c>
      <c r="V25" s="113" t="str">
        <f t="shared" si="6"/>
        <v/>
      </c>
    </row>
    <row r="26" spans="1:22" hidden="1" x14ac:dyDescent="0.25">
      <c r="A26" s="54">
        <f t="shared" si="7"/>
        <v>24</v>
      </c>
      <c r="B26" s="55" t="s">
        <v>138</v>
      </c>
      <c r="C26" s="56" t="s">
        <v>139</v>
      </c>
      <c r="D26" s="54"/>
      <c r="E26" s="54"/>
      <c r="F26" s="54"/>
      <c r="G26" s="54"/>
      <c r="H26" s="54" t="str">
        <f t="shared" si="10"/>
        <v/>
      </c>
      <c r="I26" s="67"/>
      <c r="J26" s="67"/>
      <c r="K26" s="54" t="str">
        <f t="shared" si="8"/>
        <v/>
      </c>
      <c r="L26" s="57" t="str">
        <f t="shared" si="0"/>
        <v/>
      </c>
      <c r="M26" s="57" t="str">
        <f t="shared" si="1"/>
        <v/>
      </c>
      <c r="N26" s="57" t="str">
        <f t="shared" si="11"/>
        <v/>
      </c>
      <c r="O26" s="57" t="str">
        <f t="shared" si="3"/>
        <v/>
      </c>
      <c r="P26" s="72"/>
      <c r="Q26" s="72"/>
      <c r="R26" s="72"/>
      <c r="S26" s="113" t="str">
        <f t="shared" si="4"/>
        <v/>
      </c>
      <c r="T26" s="113" t="str">
        <f t="shared" si="5"/>
        <v/>
      </c>
      <c r="U26" s="113">
        <f t="shared" si="9"/>
        <v>0</v>
      </c>
      <c r="V26" s="113" t="str">
        <f t="shared" si="6"/>
        <v/>
      </c>
    </row>
    <row r="27" spans="1:22" hidden="1" x14ac:dyDescent="0.25">
      <c r="A27" s="54">
        <f t="shared" si="7"/>
        <v>25</v>
      </c>
      <c r="B27" s="55" t="s">
        <v>140</v>
      </c>
      <c r="C27" s="56" t="s">
        <v>141</v>
      </c>
      <c r="D27" s="54"/>
      <c r="E27" s="54"/>
      <c r="F27" s="54"/>
      <c r="G27" s="54"/>
      <c r="H27" s="54" t="str">
        <f t="shared" si="10"/>
        <v/>
      </c>
      <c r="I27" s="67"/>
      <c r="J27" s="67"/>
      <c r="K27" s="54" t="str">
        <f t="shared" si="8"/>
        <v/>
      </c>
      <c r="L27" s="57" t="str">
        <f t="shared" si="0"/>
        <v/>
      </c>
      <c r="M27" s="57" t="str">
        <f t="shared" si="1"/>
        <v/>
      </c>
      <c r="N27" s="57" t="str">
        <f t="shared" si="11"/>
        <v/>
      </c>
      <c r="O27" s="57" t="str">
        <f t="shared" si="3"/>
        <v/>
      </c>
      <c r="P27" s="72"/>
      <c r="Q27" s="72"/>
      <c r="R27" s="72"/>
      <c r="S27" s="113" t="str">
        <f t="shared" si="4"/>
        <v/>
      </c>
      <c r="T27" s="113" t="str">
        <f t="shared" si="5"/>
        <v/>
      </c>
      <c r="U27" s="113">
        <f t="shared" si="9"/>
        <v>0</v>
      </c>
      <c r="V27" s="113" t="str">
        <f t="shared" si="6"/>
        <v/>
      </c>
    </row>
    <row r="28" spans="1:22" hidden="1" x14ac:dyDescent="0.25">
      <c r="A28" s="54">
        <f t="shared" si="7"/>
        <v>26</v>
      </c>
      <c r="B28" s="55" t="s">
        <v>142</v>
      </c>
      <c r="C28" s="56" t="s">
        <v>143</v>
      </c>
      <c r="D28" s="54"/>
      <c r="E28" s="54"/>
      <c r="F28" s="54"/>
      <c r="G28" s="54"/>
      <c r="H28" s="54" t="str">
        <f t="shared" si="10"/>
        <v/>
      </c>
      <c r="I28" s="67"/>
      <c r="J28" s="67"/>
      <c r="K28" s="54" t="str">
        <f t="shared" si="8"/>
        <v/>
      </c>
      <c r="L28" s="57" t="str">
        <f t="shared" si="0"/>
        <v/>
      </c>
      <c r="M28" s="57" t="str">
        <f t="shared" si="1"/>
        <v/>
      </c>
      <c r="N28" s="57" t="str">
        <f t="shared" si="11"/>
        <v/>
      </c>
      <c r="O28" s="57" t="str">
        <f t="shared" si="3"/>
        <v/>
      </c>
      <c r="P28" s="72"/>
      <c r="Q28" s="72"/>
      <c r="R28" s="72"/>
      <c r="S28" s="113" t="str">
        <f t="shared" si="4"/>
        <v/>
      </c>
      <c r="T28" s="113" t="str">
        <f t="shared" si="5"/>
        <v/>
      </c>
      <c r="U28" s="113">
        <f t="shared" si="9"/>
        <v>0</v>
      </c>
      <c r="V28" s="113" t="str">
        <f t="shared" si="6"/>
        <v/>
      </c>
    </row>
    <row r="29" spans="1:22" hidden="1" x14ac:dyDescent="0.25">
      <c r="A29" s="54">
        <f t="shared" si="7"/>
        <v>27</v>
      </c>
      <c r="B29" s="58" t="s">
        <v>144</v>
      </c>
      <c r="C29" s="59" t="s">
        <v>145</v>
      </c>
      <c r="D29" s="54">
        <v>3</v>
      </c>
      <c r="E29" s="54">
        <v>21</v>
      </c>
      <c r="F29" s="54">
        <v>25.5</v>
      </c>
      <c r="G29" s="54">
        <v>7</v>
      </c>
      <c r="H29" s="54">
        <f t="shared" si="10"/>
        <v>32.5</v>
      </c>
      <c r="I29" s="67"/>
      <c r="J29" s="67"/>
      <c r="K29" s="54" t="str">
        <f t="shared" si="8"/>
        <v/>
      </c>
      <c r="L29" s="57">
        <f t="shared" si="0"/>
        <v>21</v>
      </c>
      <c r="M29" s="57">
        <f t="shared" si="1"/>
        <v>32.5</v>
      </c>
      <c r="N29" s="57">
        <f t="shared" si="11"/>
        <v>53.5</v>
      </c>
      <c r="O29" s="57" t="str">
        <f t="shared" si="3"/>
        <v>E</v>
      </c>
      <c r="P29" s="72"/>
      <c r="Q29" s="72"/>
      <c r="R29" s="72"/>
      <c r="S29" s="113" t="str">
        <f t="shared" si="4"/>
        <v/>
      </c>
      <c r="T29" s="113" t="str">
        <f t="shared" si="5"/>
        <v/>
      </c>
      <c r="U29" s="113">
        <f t="shared" si="9"/>
        <v>0</v>
      </c>
      <c r="V29" s="113" t="str">
        <f t="shared" si="6"/>
        <v/>
      </c>
    </row>
    <row r="30" spans="1:22" hidden="1" x14ac:dyDescent="0.25">
      <c r="A30" s="54">
        <f t="shared" si="7"/>
        <v>28</v>
      </c>
      <c r="B30" s="55" t="s">
        <v>146</v>
      </c>
      <c r="C30" s="56" t="s">
        <v>147</v>
      </c>
      <c r="D30" s="54">
        <v>23</v>
      </c>
      <c r="E30" s="54"/>
      <c r="F30" s="54">
        <v>13.5</v>
      </c>
      <c r="G30" s="54">
        <v>7</v>
      </c>
      <c r="H30" s="54">
        <f t="shared" si="10"/>
        <v>20.5</v>
      </c>
      <c r="I30" s="67">
        <v>16</v>
      </c>
      <c r="J30" s="67">
        <v>20</v>
      </c>
      <c r="K30" s="54">
        <f t="shared" si="8"/>
        <v>36</v>
      </c>
      <c r="L30" s="57">
        <f t="shared" si="0"/>
        <v>23</v>
      </c>
      <c r="M30" s="57">
        <f t="shared" si="1"/>
        <v>36</v>
      </c>
      <c r="N30" s="57">
        <f t="shared" si="11"/>
        <v>59</v>
      </c>
      <c r="O30" s="57" t="str">
        <f t="shared" si="3"/>
        <v>E</v>
      </c>
      <c r="P30" s="72"/>
      <c r="Q30" s="72"/>
      <c r="R30" s="72"/>
      <c r="S30" s="113" t="str">
        <f t="shared" si="4"/>
        <v/>
      </c>
      <c r="T30" s="113" t="str">
        <f t="shared" si="5"/>
        <v/>
      </c>
      <c r="U30" s="113">
        <f t="shared" si="9"/>
        <v>0</v>
      </c>
      <c r="V30" s="113" t="str">
        <f t="shared" si="6"/>
        <v/>
      </c>
    </row>
    <row r="31" spans="1:22" hidden="1" x14ac:dyDescent="0.25">
      <c r="A31" s="54">
        <f t="shared" si="7"/>
        <v>29</v>
      </c>
      <c r="B31" s="55" t="s">
        <v>148</v>
      </c>
      <c r="C31" s="56" t="s">
        <v>149</v>
      </c>
      <c r="D31" s="54">
        <v>7</v>
      </c>
      <c r="E31" s="54">
        <v>30</v>
      </c>
      <c r="F31" s="54">
        <v>20</v>
      </c>
      <c r="G31" s="54">
        <v>11.5</v>
      </c>
      <c r="H31" s="54">
        <f t="shared" si="10"/>
        <v>31.5</v>
      </c>
      <c r="I31" s="67"/>
      <c r="J31" s="67"/>
      <c r="K31" s="54" t="str">
        <f t="shared" si="8"/>
        <v/>
      </c>
      <c r="L31" s="57">
        <f t="shared" si="0"/>
        <v>30</v>
      </c>
      <c r="M31" s="57">
        <f>IF(K31="",IF(H31="","",H31),K31)</f>
        <v>31.5</v>
      </c>
      <c r="N31" s="57">
        <f t="shared" si="11"/>
        <v>61.5</v>
      </c>
      <c r="O31" s="57" t="str">
        <f t="shared" si="3"/>
        <v>D</v>
      </c>
      <c r="P31" s="72"/>
      <c r="Q31" s="72"/>
      <c r="R31" s="72"/>
      <c r="S31" s="113" t="str">
        <f t="shared" si="4"/>
        <v/>
      </c>
      <c r="T31" s="113" t="str">
        <f t="shared" si="5"/>
        <v/>
      </c>
      <c r="U31" s="113">
        <f t="shared" si="9"/>
        <v>0</v>
      </c>
      <c r="V31" s="113" t="str">
        <f t="shared" si="6"/>
        <v/>
      </c>
    </row>
    <row r="32" spans="1:22" hidden="1" x14ac:dyDescent="0.25">
      <c r="A32" s="54">
        <f t="shared" si="7"/>
        <v>30</v>
      </c>
      <c r="B32" s="55" t="s">
        <v>150</v>
      </c>
      <c r="C32" s="56" t="s">
        <v>151</v>
      </c>
      <c r="D32" s="54"/>
      <c r="E32" s="54"/>
      <c r="F32" s="54"/>
      <c r="G32" s="54"/>
      <c r="H32" s="54" t="str">
        <f t="shared" si="10"/>
        <v/>
      </c>
      <c r="I32" s="67"/>
      <c r="J32" s="67"/>
      <c r="K32" s="54" t="str">
        <f t="shared" si="8"/>
        <v/>
      </c>
      <c r="L32" s="57" t="str">
        <f t="shared" si="0"/>
        <v/>
      </c>
      <c r="M32" s="57" t="str">
        <f t="shared" ref="M32:M95" si="12">IF(K32="",IF(H32="","",H32),K32)</f>
        <v/>
      </c>
      <c r="N32" s="57" t="str">
        <f t="shared" si="11"/>
        <v/>
      </c>
      <c r="O32" s="57" t="str">
        <f t="shared" si="3"/>
        <v/>
      </c>
      <c r="P32" s="72"/>
      <c r="Q32" s="72"/>
      <c r="R32" s="72"/>
      <c r="S32" s="113" t="str">
        <f t="shared" si="4"/>
        <v/>
      </c>
      <c r="T32" s="113" t="str">
        <f t="shared" si="5"/>
        <v/>
      </c>
      <c r="U32" s="113">
        <f t="shared" si="9"/>
        <v>0</v>
      </c>
      <c r="V32" s="113" t="str">
        <f t="shared" si="6"/>
        <v/>
      </c>
    </row>
    <row r="33" spans="1:22" hidden="1" x14ac:dyDescent="0.25">
      <c r="A33" s="54">
        <f t="shared" si="7"/>
        <v>31</v>
      </c>
      <c r="B33" s="55" t="s">
        <v>152</v>
      </c>
      <c r="C33" s="56" t="s">
        <v>153</v>
      </c>
      <c r="D33" s="54"/>
      <c r="E33" s="54"/>
      <c r="F33" s="54"/>
      <c r="G33" s="54"/>
      <c r="H33" s="54" t="str">
        <f t="shared" si="10"/>
        <v/>
      </c>
      <c r="I33" s="67"/>
      <c r="J33" s="67"/>
      <c r="K33" s="54" t="str">
        <f t="shared" si="8"/>
        <v/>
      </c>
      <c r="L33" s="57" t="str">
        <f t="shared" si="0"/>
        <v/>
      </c>
      <c r="M33" s="57" t="str">
        <f t="shared" si="12"/>
        <v/>
      </c>
      <c r="N33" s="57" t="str">
        <f t="shared" si="11"/>
        <v/>
      </c>
      <c r="O33" s="57" t="str">
        <f t="shared" si="3"/>
        <v/>
      </c>
      <c r="P33" s="72"/>
      <c r="Q33" s="72"/>
      <c r="R33" s="72"/>
      <c r="S33" s="113" t="str">
        <f t="shared" si="4"/>
        <v/>
      </c>
      <c r="T33" s="113" t="str">
        <f t="shared" si="5"/>
        <v/>
      </c>
      <c r="U33" s="113">
        <f t="shared" si="9"/>
        <v>0</v>
      </c>
      <c r="V33" s="113" t="str">
        <f t="shared" si="6"/>
        <v/>
      </c>
    </row>
    <row r="34" spans="1:22" hidden="1" x14ac:dyDescent="0.25">
      <c r="A34" s="54">
        <f t="shared" si="7"/>
        <v>32</v>
      </c>
      <c r="B34" s="55" t="s">
        <v>154</v>
      </c>
      <c r="C34" s="56" t="s">
        <v>155</v>
      </c>
      <c r="D34" s="54"/>
      <c r="E34" s="54"/>
      <c r="F34" s="54"/>
      <c r="G34" s="54"/>
      <c r="H34" s="54" t="str">
        <f t="shared" si="10"/>
        <v/>
      </c>
      <c r="I34" s="67"/>
      <c r="J34" s="67"/>
      <c r="K34" s="54" t="str">
        <f t="shared" si="8"/>
        <v/>
      </c>
      <c r="L34" s="57" t="str">
        <f t="shared" si="0"/>
        <v/>
      </c>
      <c r="M34" s="57" t="str">
        <f t="shared" si="12"/>
        <v/>
      </c>
      <c r="N34" s="57" t="str">
        <f t="shared" si="11"/>
        <v/>
      </c>
      <c r="O34" s="57" t="str">
        <f t="shared" si="3"/>
        <v/>
      </c>
      <c r="P34" s="72"/>
      <c r="Q34" s="72"/>
      <c r="R34" s="72"/>
      <c r="S34" s="113" t="str">
        <f t="shared" si="4"/>
        <v/>
      </c>
      <c r="T34" s="113" t="str">
        <f t="shared" si="5"/>
        <v/>
      </c>
      <c r="U34" s="113">
        <f t="shared" si="9"/>
        <v>0</v>
      </c>
      <c r="V34" s="113" t="str">
        <f t="shared" si="6"/>
        <v/>
      </c>
    </row>
    <row r="35" spans="1:22" hidden="1" x14ac:dyDescent="0.25">
      <c r="A35" s="54">
        <f t="shared" si="7"/>
        <v>33</v>
      </c>
      <c r="B35" s="55" t="s">
        <v>156</v>
      </c>
      <c r="C35" s="56" t="s">
        <v>157</v>
      </c>
      <c r="D35" s="54"/>
      <c r="E35" s="54"/>
      <c r="F35" s="54"/>
      <c r="G35" s="54"/>
      <c r="H35" s="54" t="str">
        <f t="shared" si="10"/>
        <v/>
      </c>
      <c r="I35" s="67"/>
      <c r="J35" s="67"/>
      <c r="K35" s="54" t="str">
        <f t="shared" si="8"/>
        <v/>
      </c>
      <c r="L35" s="57" t="str">
        <f t="shared" ref="L35:L66" si="13">IF(ISBLANK(E35),IF(ISBLANK(D35),"",D35),E35)</f>
        <v/>
      </c>
      <c r="M35" s="57" t="str">
        <f t="shared" si="12"/>
        <v/>
      </c>
      <c r="N35" s="57" t="str">
        <f t="shared" si="11"/>
        <v/>
      </c>
      <c r="O35" s="57" t="str">
        <f t="shared" ref="O35:O66" si="14">IF(AND(M35="",N35=""),"",VLOOKUP(N35,Ocjene,2))</f>
        <v/>
      </c>
      <c r="P35" s="72"/>
      <c r="Q35" s="72"/>
      <c r="R35" s="72"/>
      <c r="S35" s="113" t="str">
        <f t="shared" si="4"/>
        <v/>
      </c>
      <c r="T35" s="113" t="str">
        <f t="shared" si="5"/>
        <v/>
      </c>
      <c r="U35" s="113">
        <f t="shared" si="9"/>
        <v>0</v>
      </c>
      <c r="V35" s="113" t="str">
        <f t="shared" si="6"/>
        <v/>
      </c>
    </row>
    <row r="36" spans="1:22" hidden="1" x14ac:dyDescent="0.25">
      <c r="A36" s="54">
        <f t="shared" ref="A36:A67" si="15">A35+1</f>
        <v>34</v>
      </c>
      <c r="B36" s="55" t="s">
        <v>158</v>
      </c>
      <c r="C36" s="56" t="s">
        <v>159</v>
      </c>
      <c r="D36" s="54"/>
      <c r="E36" s="54"/>
      <c r="F36" s="54"/>
      <c r="G36" s="54"/>
      <c r="H36" s="54" t="str">
        <f t="shared" si="10"/>
        <v/>
      </c>
      <c r="I36" s="67"/>
      <c r="J36" s="67"/>
      <c r="K36" s="54" t="str">
        <f t="shared" si="8"/>
        <v/>
      </c>
      <c r="L36" s="57" t="str">
        <f t="shared" si="13"/>
        <v/>
      </c>
      <c r="M36" s="57" t="str">
        <f t="shared" si="12"/>
        <v/>
      </c>
      <c r="N36" s="57" t="str">
        <f t="shared" si="11"/>
        <v/>
      </c>
      <c r="O36" s="57" t="str">
        <f t="shared" si="14"/>
        <v/>
      </c>
      <c r="P36" s="72"/>
      <c r="Q36" s="72"/>
      <c r="R36" s="72"/>
      <c r="S36" s="113" t="str">
        <f t="shared" si="4"/>
        <v/>
      </c>
      <c r="T36" s="113" t="str">
        <f t="shared" si="5"/>
        <v/>
      </c>
      <c r="U36" s="113">
        <f t="shared" si="9"/>
        <v>0</v>
      </c>
      <c r="V36" s="113" t="str">
        <f t="shared" si="6"/>
        <v/>
      </c>
    </row>
    <row r="37" spans="1:22" hidden="1" x14ac:dyDescent="0.25">
      <c r="A37" s="54">
        <f t="shared" si="15"/>
        <v>35</v>
      </c>
      <c r="B37" s="55" t="s">
        <v>160</v>
      </c>
      <c r="C37" s="56" t="s">
        <v>161</v>
      </c>
      <c r="D37" s="54"/>
      <c r="E37" s="54"/>
      <c r="F37" s="54"/>
      <c r="G37" s="54"/>
      <c r="H37" s="54" t="str">
        <f t="shared" si="10"/>
        <v/>
      </c>
      <c r="I37" s="67"/>
      <c r="J37" s="67"/>
      <c r="K37" s="54" t="str">
        <f t="shared" si="8"/>
        <v/>
      </c>
      <c r="L37" s="57" t="str">
        <f t="shared" si="13"/>
        <v/>
      </c>
      <c r="M37" s="57" t="str">
        <f t="shared" si="12"/>
        <v/>
      </c>
      <c r="N37" s="57" t="str">
        <f t="shared" si="11"/>
        <v/>
      </c>
      <c r="O37" s="57" t="str">
        <f t="shared" si="14"/>
        <v/>
      </c>
      <c r="P37" s="72"/>
      <c r="Q37" s="72"/>
      <c r="R37" s="72"/>
      <c r="S37" s="113" t="str">
        <f t="shared" si="4"/>
        <v/>
      </c>
      <c r="T37" s="113" t="str">
        <f t="shared" si="5"/>
        <v/>
      </c>
      <c r="U37" s="113">
        <f t="shared" si="9"/>
        <v>0</v>
      </c>
      <c r="V37" s="113" t="str">
        <f t="shared" si="6"/>
        <v/>
      </c>
    </row>
    <row r="38" spans="1:22" hidden="1" x14ac:dyDescent="0.25">
      <c r="A38" s="54">
        <f t="shared" si="15"/>
        <v>36</v>
      </c>
      <c r="B38" s="55" t="s">
        <v>162</v>
      </c>
      <c r="C38" s="56" t="s">
        <v>163</v>
      </c>
      <c r="D38" s="54"/>
      <c r="E38" s="54"/>
      <c r="F38" s="54"/>
      <c r="G38" s="54"/>
      <c r="H38" s="54" t="str">
        <f t="shared" si="10"/>
        <v/>
      </c>
      <c r="I38" s="67"/>
      <c r="J38" s="67"/>
      <c r="K38" s="54" t="str">
        <f t="shared" si="8"/>
        <v/>
      </c>
      <c r="L38" s="57" t="str">
        <f t="shared" si="13"/>
        <v/>
      </c>
      <c r="M38" s="57" t="str">
        <f t="shared" si="12"/>
        <v/>
      </c>
      <c r="N38" s="57" t="str">
        <f t="shared" si="11"/>
        <v/>
      </c>
      <c r="O38" s="57" t="str">
        <f t="shared" si="14"/>
        <v/>
      </c>
      <c r="P38" s="72"/>
      <c r="Q38" s="72"/>
      <c r="R38" s="72"/>
      <c r="S38" s="113" t="str">
        <f t="shared" si="4"/>
        <v/>
      </c>
      <c r="T38" s="113" t="str">
        <f t="shared" si="5"/>
        <v/>
      </c>
      <c r="U38" s="113">
        <f t="shared" si="9"/>
        <v>0</v>
      </c>
      <c r="V38" s="113" t="str">
        <f t="shared" si="6"/>
        <v/>
      </c>
    </row>
    <row r="39" spans="1:22" hidden="1" x14ac:dyDescent="0.25">
      <c r="A39" s="54">
        <f t="shared" si="15"/>
        <v>37</v>
      </c>
      <c r="B39" s="55" t="s">
        <v>164</v>
      </c>
      <c r="C39" s="56" t="s">
        <v>165</v>
      </c>
      <c r="D39" s="54">
        <v>0</v>
      </c>
      <c r="E39" s="54">
        <v>3</v>
      </c>
      <c r="F39" s="54">
        <v>0</v>
      </c>
      <c r="G39" s="54"/>
      <c r="H39" s="54">
        <f t="shared" si="10"/>
        <v>0</v>
      </c>
      <c r="I39" s="67"/>
      <c r="J39" s="67"/>
      <c r="K39" s="54" t="str">
        <f t="shared" si="8"/>
        <v/>
      </c>
      <c r="L39" s="57">
        <f t="shared" si="13"/>
        <v>3</v>
      </c>
      <c r="M39" s="57">
        <f t="shared" si="12"/>
        <v>0</v>
      </c>
      <c r="N39" s="57">
        <f t="shared" si="11"/>
        <v>3</v>
      </c>
      <c r="O39" s="57" t="str">
        <f t="shared" si="14"/>
        <v>F</v>
      </c>
      <c r="P39" s="72"/>
      <c r="Q39" s="72"/>
      <c r="R39" s="72"/>
      <c r="S39" s="113" t="str">
        <f t="shared" si="4"/>
        <v/>
      </c>
      <c r="T39" s="113" t="str">
        <f t="shared" si="5"/>
        <v/>
      </c>
      <c r="U39" s="113">
        <f t="shared" si="9"/>
        <v>0</v>
      </c>
      <c r="V39" s="113" t="str">
        <f t="shared" si="6"/>
        <v/>
      </c>
    </row>
    <row r="40" spans="1:22" hidden="1" x14ac:dyDescent="0.25">
      <c r="A40" s="54">
        <f t="shared" si="15"/>
        <v>38</v>
      </c>
      <c r="B40" s="55" t="s">
        <v>166</v>
      </c>
      <c r="C40" s="56" t="s">
        <v>167</v>
      </c>
      <c r="D40" s="54"/>
      <c r="E40" s="54"/>
      <c r="F40" s="54"/>
      <c r="G40" s="54"/>
      <c r="H40" s="54" t="str">
        <f t="shared" si="10"/>
        <v/>
      </c>
      <c r="I40" s="67"/>
      <c r="J40" s="67"/>
      <c r="K40" s="54" t="str">
        <f t="shared" si="8"/>
        <v/>
      </c>
      <c r="L40" s="57" t="str">
        <f t="shared" si="13"/>
        <v/>
      </c>
      <c r="M40" s="57" t="str">
        <f t="shared" si="12"/>
        <v/>
      </c>
      <c r="N40" s="57" t="str">
        <f t="shared" si="11"/>
        <v/>
      </c>
      <c r="O40" s="57" t="str">
        <f t="shared" si="14"/>
        <v/>
      </c>
      <c r="P40" s="72"/>
      <c r="Q40" s="72"/>
      <c r="R40" s="72"/>
      <c r="S40" s="113" t="str">
        <f t="shared" si="4"/>
        <v/>
      </c>
      <c r="T40" s="113" t="str">
        <f t="shared" si="5"/>
        <v/>
      </c>
      <c r="U40" s="113">
        <f t="shared" si="9"/>
        <v>0</v>
      </c>
      <c r="V40" s="113" t="str">
        <f t="shared" si="6"/>
        <v/>
      </c>
    </row>
    <row r="41" spans="1:22" hidden="1" x14ac:dyDescent="0.25">
      <c r="A41" s="54">
        <f t="shared" si="15"/>
        <v>39</v>
      </c>
      <c r="B41" s="55" t="s">
        <v>168</v>
      </c>
      <c r="C41" s="56" t="s">
        <v>169</v>
      </c>
      <c r="D41" s="54"/>
      <c r="E41" s="54"/>
      <c r="F41" s="54"/>
      <c r="G41" s="54"/>
      <c r="H41" s="54" t="str">
        <f t="shared" si="10"/>
        <v/>
      </c>
      <c r="I41" s="67"/>
      <c r="J41" s="67"/>
      <c r="K41" s="54" t="str">
        <f t="shared" si="8"/>
        <v/>
      </c>
      <c r="L41" s="57" t="str">
        <f t="shared" si="13"/>
        <v/>
      </c>
      <c r="M41" s="57" t="str">
        <f t="shared" si="12"/>
        <v/>
      </c>
      <c r="N41" s="57" t="str">
        <f t="shared" si="11"/>
        <v/>
      </c>
      <c r="O41" s="57" t="str">
        <f t="shared" si="14"/>
        <v/>
      </c>
      <c r="P41" s="72"/>
      <c r="Q41" s="72"/>
      <c r="R41" s="72"/>
      <c r="S41" s="113" t="str">
        <f t="shared" si="4"/>
        <v/>
      </c>
      <c r="T41" s="113" t="str">
        <f t="shared" si="5"/>
        <v/>
      </c>
      <c r="U41" s="113">
        <f t="shared" si="9"/>
        <v>0</v>
      </c>
      <c r="V41" s="113" t="str">
        <f t="shared" si="6"/>
        <v/>
      </c>
    </row>
    <row r="42" spans="1:22" hidden="1" x14ac:dyDescent="0.25">
      <c r="A42" s="54">
        <f t="shared" si="15"/>
        <v>40</v>
      </c>
      <c r="B42" s="55" t="s">
        <v>170</v>
      </c>
      <c r="C42" s="56" t="s">
        <v>171</v>
      </c>
      <c r="D42" s="54"/>
      <c r="E42" s="54"/>
      <c r="F42" s="54"/>
      <c r="G42" s="54"/>
      <c r="H42" s="54" t="str">
        <f t="shared" si="10"/>
        <v/>
      </c>
      <c r="I42" s="67"/>
      <c r="J42" s="67"/>
      <c r="K42" s="54" t="str">
        <f t="shared" si="8"/>
        <v/>
      </c>
      <c r="L42" s="57" t="str">
        <f t="shared" si="13"/>
        <v/>
      </c>
      <c r="M42" s="57" t="str">
        <f t="shared" si="12"/>
        <v/>
      </c>
      <c r="N42" s="57" t="str">
        <f t="shared" si="11"/>
        <v/>
      </c>
      <c r="O42" s="57" t="str">
        <f t="shared" si="14"/>
        <v/>
      </c>
      <c r="P42" s="72"/>
      <c r="Q42" s="72"/>
      <c r="R42" s="72"/>
      <c r="S42" s="113" t="str">
        <f t="shared" si="4"/>
        <v/>
      </c>
      <c r="T42" s="113" t="str">
        <f t="shared" si="5"/>
        <v/>
      </c>
      <c r="U42" s="113">
        <f t="shared" si="9"/>
        <v>0</v>
      </c>
      <c r="V42" s="113" t="str">
        <f t="shared" si="6"/>
        <v/>
      </c>
    </row>
    <row r="43" spans="1:22" hidden="1" x14ac:dyDescent="0.25">
      <c r="A43" s="54">
        <f t="shared" si="15"/>
        <v>41</v>
      </c>
      <c r="B43" s="55" t="s">
        <v>172</v>
      </c>
      <c r="C43" s="56" t="s">
        <v>173</v>
      </c>
      <c r="D43" s="54"/>
      <c r="E43" s="54"/>
      <c r="F43" s="54"/>
      <c r="G43" s="54"/>
      <c r="H43" s="54" t="str">
        <f t="shared" si="10"/>
        <v/>
      </c>
      <c r="I43" s="67"/>
      <c r="J43" s="67"/>
      <c r="K43" s="54" t="str">
        <f t="shared" si="8"/>
        <v/>
      </c>
      <c r="L43" s="57" t="str">
        <f t="shared" si="13"/>
        <v/>
      </c>
      <c r="M43" s="57" t="str">
        <f t="shared" si="12"/>
        <v/>
      </c>
      <c r="N43" s="57" t="str">
        <f t="shared" si="11"/>
        <v/>
      </c>
      <c r="O43" s="57" t="str">
        <f t="shared" si="14"/>
        <v/>
      </c>
      <c r="P43" s="72"/>
      <c r="Q43" s="72"/>
      <c r="R43" s="72"/>
      <c r="S43" s="113" t="str">
        <f t="shared" si="4"/>
        <v/>
      </c>
      <c r="T43" s="113" t="str">
        <f t="shared" si="5"/>
        <v/>
      </c>
      <c r="U43" s="113">
        <f t="shared" si="9"/>
        <v>0</v>
      </c>
      <c r="V43" s="113" t="str">
        <f t="shared" si="6"/>
        <v/>
      </c>
    </row>
    <row r="44" spans="1:22" hidden="1" x14ac:dyDescent="0.25">
      <c r="A44" s="54">
        <f t="shared" si="15"/>
        <v>42</v>
      </c>
      <c r="B44" s="55" t="s">
        <v>174</v>
      </c>
      <c r="C44" s="56" t="s">
        <v>175</v>
      </c>
      <c r="D44" s="54">
        <v>4</v>
      </c>
      <c r="E44" s="54">
        <v>5</v>
      </c>
      <c r="F44" s="54">
        <v>0</v>
      </c>
      <c r="G44" s="54"/>
      <c r="H44" s="54">
        <f t="shared" si="10"/>
        <v>0</v>
      </c>
      <c r="I44" s="67"/>
      <c r="J44" s="67"/>
      <c r="K44" s="54" t="str">
        <f t="shared" si="8"/>
        <v/>
      </c>
      <c r="L44" s="57">
        <f t="shared" si="13"/>
        <v>5</v>
      </c>
      <c r="M44" s="57">
        <f t="shared" si="12"/>
        <v>0</v>
      </c>
      <c r="N44" s="57">
        <f t="shared" si="11"/>
        <v>5</v>
      </c>
      <c r="O44" s="57" t="str">
        <f t="shared" si="14"/>
        <v>F</v>
      </c>
      <c r="P44" s="72"/>
      <c r="Q44" s="72"/>
      <c r="R44" s="72"/>
      <c r="S44" s="113" t="str">
        <f t="shared" si="4"/>
        <v/>
      </c>
      <c r="T44" s="113" t="str">
        <f t="shared" si="5"/>
        <v/>
      </c>
      <c r="U44" s="113">
        <f t="shared" si="9"/>
        <v>0</v>
      </c>
      <c r="V44" s="113" t="str">
        <f t="shared" si="6"/>
        <v/>
      </c>
    </row>
    <row r="45" spans="1:22" x14ac:dyDescent="0.25">
      <c r="A45" s="54">
        <f t="shared" si="15"/>
        <v>43</v>
      </c>
      <c r="B45" s="55" t="s">
        <v>176</v>
      </c>
      <c r="C45" s="56" t="s">
        <v>177</v>
      </c>
      <c r="D45" s="54">
        <v>16</v>
      </c>
      <c r="E45" s="54"/>
      <c r="F45" s="54">
        <v>0</v>
      </c>
      <c r="G45" s="54"/>
      <c r="H45" s="54">
        <f t="shared" si="10"/>
        <v>0</v>
      </c>
      <c r="I45" s="67">
        <v>10</v>
      </c>
      <c r="J45" s="67">
        <v>11</v>
      </c>
      <c r="K45" s="54">
        <f t="shared" si="8"/>
        <v>21</v>
      </c>
      <c r="L45" s="57">
        <f t="shared" si="13"/>
        <v>16</v>
      </c>
      <c r="M45" s="57">
        <f t="shared" si="12"/>
        <v>21</v>
      </c>
      <c r="N45" s="57">
        <f t="shared" si="11"/>
        <v>37</v>
      </c>
      <c r="O45" s="57" t="str">
        <f t="shared" si="14"/>
        <v>F</v>
      </c>
      <c r="P45" s="72">
        <v>1</v>
      </c>
      <c r="Q45" s="72"/>
      <c r="R45" s="72"/>
      <c r="S45" s="113" t="str">
        <f t="shared" si="4"/>
        <v/>
      </c>
      <c r="T45" s="113">
        <f t="shared" si="5"/>
        <v>22</v>
      </c>
      <c r="U45" s="113">
        <f t="shared" si="9"/>
        <v>1</v>
      </c>
      <c r="V45" s="113" t="str">
        <f t="shared" si="6"/>
        <v>F</v>
      </c>
    </row>
    <row r="46" spans="1:22" hidden="1" x14ac:dyDescent="0.25">
      <c r="A46" s="54">
        <f t="shared" si="15"/>
        <v>44</v>
      </c>
      <c r="B46" s="55" t="s">
        <v>178</v>
      </c>
      <c r="C46" s="56" t="s">
        <v>179</v>
      </c>
      <c r="D46" s="54">
        <v>20</v>
      </c>
      <c r="E46" s="54"/>
      <c r="F46" s="54">
        <v>2</v>
      </c>
      <c r="G46" s="54">
        <v>3</v>
      </c>
      <c r="H46" s="54">
        <f t="shared" si="10"/>
        <v>5</v>
      </c>
      <c r="I46" s="67">
        <v>4</v>
      </c>
      <c r="J46" s="67">
        <v>13</v>
      </c>
      <c r="K46" s="54">
        <f t="shared" si="8"/>
        <v>17</v>
      </c>
      <c r="L46" s="57">
        <f t="shared" si="13"/>
        <v>20</v>
      </c>
      <c r="M46" s="57">
        <f t="shared" si="12"/>
        <v>17</v>
      </c>
      <c r="N46" s="57">
        <f t="shared" si="11"/>
        <v>37</v>
      </c>
      <c r="O46" s="57" t="str">
        <f t="shared" si="14"/>
        <v>F</v>
      </c>
      <c r="P46" s="72"/>
      <c r="Q46" s="72"/>
      <c r="R46" s="72"/>
      <c r="S46" s="113" t="str">
        <f t="shared" si="4"/>
        <v/>
      </c>
      <c r="T46" s="113" t="str">
        <f t="shared" si="5"/>
        <v/>
      </c>
      <c r="U46" s="113">
        <f t="shared" si="9"/>
        <v>0</v>
      </c>
      <c r="V46" s="113" t="str">
        <f t="shared" si="6"/>
        <v/>
      </c>
    </row>
    <row r="47" spans="1:22" hidden="1" x14ac:dyDescent="0.25">
      <c r="A47" s="54">
        <f t="shared" si="15"/>
        <v>45</v>
      </c>
      <c r="B47" s="55" t="s">
        <v>180</v>
      </c>
      <c r="C47" s="56" t="s">
        <v>181</v>
      </c>
      <c r="D47" s="54"/>
      <c r="E47" s="54"/>
      <c r="F47" s="54"/>
      <c r="G47" s="54"/>
      <c r="H47" s="54" t="str">
        <f t="shared" si="10"/>
        <v/>
      </c>
      <c r="I47" s="67"/>
      <c r="J47" s="67"/>
      <c r="K47" s="54" t="str">
        <f t="shared" si="8"/>
        <v/>
      </c>
      <c r="L47" s="57" t="str">
        <f t="shared" si="13"/>
        <v/>
      </c>
      <c r="M47" s="57" t="str">
        <f t="shared" si="12"/>
        <v/>
      </c>
      <c r="N47" s="57" t="str">
        <f t="shared" si="11"/>
        <v/>
      </c>
      <c r="O47" s="57" t="str">
        <f t="shared" si="14"/>
        <v/>
      </c>
      <c r="P47" s="72"/>
      <c r="Q47" s="72"/>
      <c r="R47" s="72"/>
      <c r="S47" s="113" t="str">
        <f t="shared" si="4"/>
        <v/>
      </c>
      <c r="T47" s="113" t="str">
        <f t="shared" si="5"/>
        <v/>
      </c>
      <c r="U47" s="113">
        <f t="shared" si="9"/>
        <v>0</v>
      </c>
      <c r="V47" s="113" t="str">
        <f t="shared" si="6"/>
        <v/>
      </c>
    </row>
    <row r="48" spans="1:22" hidden="1" x14ac:dyDescent="0.25">
      <c r="A48" s="54">
        <f t="shared" si="15"/>
        <v>46</v>
      </c>
      <c r="B48" s="55" t="s">
        <v>182</v>
      </c>
      <c r="C48" s="56" t="s">
        <v>183</v>
      </c>
      <c r="D48" s="54">
        <v>25</v>
      </c>
      <c r="E48" s="54"/>
      <c r="F48" s="54">
        <v>2</v>
      </c>
      <c r="G48" s="54"/>
      <c r="H48" s="54">
        <f t="shared" si="10"/>
        <v>2</v>
      </c>
      <c r="I48" s="67">
        <v>16.5</v>
      </c>
      <c r="J48" s="67">
        <v>11</v>
      </c>
      <c r="K48" s="54">
        <f t="shared" si="8"/>
        <v>27.5</v>
      </c>
      <c r="L48" s="57">
        <f t="shared" si="13"/>
        <v>25</v>
      </c>
      <c r="M48" s="57">
        <f t="shared" si="12"/>
        <v>27.5</v>
      </c>
      <c r="N48" s="57">
        <f t="shared" si="11"/>
        <v>52.5</v>
      </c>
      <c r="O48" s="57" t="str">
        <f t="shared" si="14"/>
        <v>E</v>
      </c>
      <c r="P48" s="72"/>
      <c r="Q48" s="72"/>
      <c r="R48" s="72"/>
      <c r="S48" s="113" t="str">
        <f t="shared" si="4"/>
        <v/>
      </c>
      <c r="T48" s="113" t="str">
        <f t="shared" si="5"/>
        <v/>
      </c>
      <c r="U48" s="113">
        <f t="shared" si="9"/>
        <v>0</v>
      </c>
      <c r="V48" s="113" t="str">
        <f t="shared" si="6"/>
        <v/>
      </c>
    </row>
    <row r="49" spans="1:22" hidden="1" x14ac:dyDescent="0.25">
      <c r="A49" s="54">
        <f t="shared" si="15"/>
        <v>47</v>
      </c>
      <c r="B49" s="55" t="s">
        <v>184</v>
      </c>
      <c r="C49" s="56" t="s">
        <v>185</v>
      </c>
      <c r="D49" s="54"/>
      <c r="E49" s="54"/>
      <c r="F49" s="54"/>
      <c r="G49" s="54"/>
      <c r="H49" s="54" t="str">
        <f t="shared" si="10"/>
        <v/>
      </c>
      <c r="I49" s="67"/>
      <c r="J49" s="67"/>
      <c r="K49" s="54" t="str">
        <f t="shared" si="8"/>
        <v/>
      </c>
      <c r="L49" s="57" t="str">
        <f t="shared" si="13"/>
        <v/>
      </c>
      <c r="M49" s="57" t="str">
        <f t="shared" si="12"/>
        <v/>
      </c>
      <c r="N49" s="57" t="str">
        <f t="shared" si="11"/>
        <v/>
      </c>
      <c r="O49" s="57" t="str">
        <f t="shared" si="14"/>
        <v/>
      </c>
      <c r="P49" s="72"/>
      <c r="Q49" s="72"/>
      <c r="R49" s="72"/>
      <c r="S49" s="113" t="str">
        <f t="shared" si="4"/>
        <v/>
      </c>
      <c r="T49" s="113" t="str">
        <f t="shared" si="5"/>
        <v/>
      </c>
      <c r="U49" s="113">
        <f t="shared" si="9"/>
        <v>0</v>
      </c>
      <c r="V49" s="113" t="str">
        <f t="shared" si="6"/>
        <v/>
      </c>
    </row>
    <row r="50" spans="1:22" hidden="1" x14ac:dyDescent="0.25">
      <c r="A50" s="54">
        <f t="shared" si="15"/>
        <v>48</v>
      </c>
      <c r="B50" s="55" t="s">
        <v>186</v>
      </c>
      <c r="C50" s="56" t="s">
        <v>187</v>
      </c>
      <c r="D50" s="54"/>
      <c r="E50" s="54"/>
      <c r="F50" s="54"/>
      <c r="G50" s="54"/>
      <c r="H50" s="54" t="str">
        <f t="shared" si="10"/>
        <v/>
      </c>
      <c r="I50" s="67"/>
      <c r="J50" s="67"/>
      <c r="K50" s="54" t="str">
        <f t="shared" si="8"/>
        <v/>
      </c>
      <c r="L50" s="57" t="str">
        <f t="shared" si="13"/>
        <v/>
      </c>
      <c r="M50" s="57" t="str">
        <f t="shared" si="12"/>
        <v/>
      </c>
      <c r="N50" s="57" t="str">
        <f t="shared" si="11"/>
        <v/>
      </c>
      <c r="O50" s="57" t="str">
        <f t="shared" si="14"/>
        <v/>
      </c>
      <c r="P50" s="72"/>
      <c r="Q50" s="72"/>
      <c r="R50" s="72"/>
      <c r="S50" s="113" t="str">
        <f t="shared" si="4"/>
        <v/>
      </c>
      <c r="T50" s="113" t="str">
        <f t="shared" si="5"/>
        <v/>
      </c>
      <c r="U50" s="113">
        <f t="shared" si="9"/>
        <v>0</v>
      </c>
      <c r="V50" s="113" t="str">
        <f t="shared" si="6"/>
        <v/>
      </c>
    </row>
    <row r="51" spans="1:22" hidden="1" x14ac:dyDescent="0.25">
      <c r="A51" s="54">
        <f t="shared" si="15"/>
        <v>49</v>
      </c>
      <c r="B51" s="55" t="s">
        <v>188</v>
      </c>
      <c r="C51" s="56" t="s">
        <v>189</v>
      </c>
      <c r="D51" s="54"/>
      <c r="E51" s="54"/>
      <c r="F51" s="54"/>
      <c r="G51" s="54"/>
      <c r="H51" s="54" t="str">
        <f t="shared" si="10"/>
        <v/>
      </c>
      <c r="I51" s="67"/>
      <c r="J51" s="67"/>
      <c r="K51" s="54" t="str">
        <f t="shared" si="8"/>
        <v/>
      </c>
      <c r="L51" s="57" t="str">
        <f t="shared" si="13"/>
        <v/>
      </c>
      <c r="M51" s="57" t="str">
        <f t="shared" si="12"/>
        <v/>
      </c>
      <c r="N51" s="57" t="str">
        <f t="shared" si="11"/>
        <v/>
      </c>
      <c r="O51" s="57" t="str">
        <f t="shared" si="14"/>
        <v/>
      </c>
      <c r="P51" s="72"/>
      <c r="Q51" s="72"/>
      <c r="R51" s="72"/>
      <c r="S51" s="113" t="str">
        <f t="shared" si="4"/>
        <v/>
      </c>
      <c r="T51" s="113" t="str">
        <f t="shared" si="5"/>
        <v/>
      </c>
      <c r="U51" s="113">
        <f t="shared" si="9"/>
        <v>0</v>
      </c>
      <c r="V51" s="113" t="str">
        <f t="shared" si="6"/>
        <v/>
      </c>
    </row>
    <row r="52" spans="1:22" hidden="1" x14ac:dyDescent="0.25">
      <c r="A52" s="54">
        <f t="shared" si="15"/>
        <v>50</v>
      </c>
      <c r="B52" s="55" t="s">
        <v>190</v>
      </c>
      <c r="C52" s="56" t="s">
        <v>191</v>
      </c>
      <c r="D52" s="54"/>
      <c r="E52" s="54"/>
      <c r="F52" s="54"/>
      <c r="G52" s="54"/>
      <c r="H52" s="54" t="str">
        <f t="shared" si="10"/>
        <v/>
      </c>
      <c r="I52" s="67"/>
      <c r="J52" s="67"/>
      <c r="K52" s="54" t="str">
        <f t="shared" si="8"/>
        <v/>
      </c>
      <c r="L52" s="57" t="str">
        <f t="shared" si="13"/>
        <v/>
      </c>
      <c r="M52" s="57" t="str">
        <f t="shared" si="12"/>
        <v/>
      </c>
      <c r="N52" s="57" t="str">
        <f t="shared" si="11"/>
        <v/>
      </c>
      <c r="O52" s="57" t="str">
        <f t="shared" si="14"/>
        <v/>
      </c>
      <c r="P52" s="72"/>
      <c r="Q52" s="72"/>
      <c r="R52" s="72"/>
      <c r="S52" s="113" t="str">
        <f t="shared" si="4"/>
        <v/>
      </c>
      <c r="T52" s="113" t="str">
        <f t="shared" si="5"/>
        <v/>
      </c>
      <c r="U52" s="113">
        <f t="shared" si="9"/>
        <v>0</v>
      </c>
      <c r="V52" s="113" t="str">
        <f t="shared" si="6"/>
        <v/>
      </c>
    </row>
    <row r="53" spans="1:22" hidden="1" x14ac:dyDescent="0.25">
      <c r="A53" s="54">
        <f t="shared" si="15"/>
        <v>51</v>
      </c>
      <c r="B53" s="55" t="s">
        <v>192</v>
      </c>
      <c r="C53" s="56" t="s">
        <v>193</v>
      </c>
      <c r="D53" s="54"/>
      <c r="E53" s="54"/>
      <c r="F53" s="54"/>
      <c r="G53" s="54"/>
      <c r="H53" s="54" t="str">
        <f t="shared" si="10"/>
        <v/>
      </c>
      <c r="I53" s="67"/>
      <c r="J53" s="67"/>
      <c r="K53" s="54" t="str">
        <f t="shared" si="8"/>
        <v/>
      </c>
      <c r="L53" s="57" t="str">
        <f t="shared" si="13"/>
        <v/>
      </c>
      <c r="M53" s="57" t="str">
        <f t="shared" si="12"/>
        <v/>
      </c>
      <c r="N53" s="57" t="str">
        <f t="shared" si="11"/>
        <v/>
      </c>
      <c r="O53" s="57" t="str">
        <f t="shared" si="14"/>
        <v/>
      </c>
      <c r="P53" s="72"/>
      <c r="Q53" s="72"/>
      <c r="R53" s="72"/>
      <c r="S53" s="113" t="str">
        <f t="shared" si="4"/>
        <v/>
      </c>
      <c r="T53" s="113" t="str">
        <f t="shared" si="5"/>
        <v/>
      </c>
      <c r="U53" s="113">
        <f t="shared" si="9"/>
        <v>0</v>
      </c>
      <c r="V53" s="113" t="str">
        <f t="shared" si="6"/>
        <v/>
      </c>
    </row>
    <row r="54" spans="1:22" x14ac:dyDescent="0.25">
      <c r="A54" s="54">
        <f t="shared" si="15"/>
        <v>52</v>
      </c>
      <c r="B54" s="55" t="s">
        <v>194</v>
      </c>
      <c r="C54" s="56" t="s">
        <v>195</v>
      </c>
      <c r="D54" s="54">
        <v>7</v>
      </c>
      <c r="E54" s="54">
        <v>5</v>
      </c>
      <c r="F54" s="54">
        <v>2</v>
      </c>
      <c r="G54" s="54">
        <v>3</v>
      </c>
      <c r="H54" s="54">
        <f t="shared" si="10"/>
        <v>5</v>
      </c>
      <c r="I54" s="67"/>
      <c r="J54" s="67"/>
      <c r="K54" s="54" t="str">
        <f t="shared" si="8"/>
        <v/>
      </c>
      <c r="L54" s="57">
        <f t="shared" si="13"/>
        <v>5</v>
      </c>
      <c r="M54" s="57">
        <f t="shared" si="12"/>
        <v>5</v>
      </c>
      <c r="N54" s="57">
        <f t="shared" si="11"/>
        <v>10</v>
      </c>
      <c r="O54" s="57" t="str">
        <f t="shared" si="14"/>
        <v>F</v>
      </c>
      <c r="P54" s="72">
        <v>0</v>
      </c>
      <c r="Q54" s="72"/>
      <c r="R54" s="72"/>
      <c r="S54" s="113" t="str">
        <f t="shared" si="4"/>
        <v/>
      </c>
      <c r="T54" s="113">
        <f t="shared" si="5"/>
        <v>5</v>
      </c>
      <c r="U54" s="113">
        <f t="shared" si="9"/>
        <v>1</v>
      </c>
      <c r="V54" s="113" t="str">
        <f t="shared" si="6"/>
        <v>F</v>
      </c>
    </row>
    <row r="55" spans="1:22" hidden="1" x14ac:dyDescent="0.25">
      <c r="A55" s="54">
        <f t="shared" si="15"/>
        <v>53</v>
      </c>
      <c r="B55" s="55" t="s">
        <v>196</v>
      </c>
      <c r="C55" s="56" t="s">
        <v>197</v>
      </c>
      <c r="D55" s="54"/>
      <c r="E55" s="54"/>
      <c r="F55" s="54"/>
      <c r="G55" s="54"/>
      <c r="H55" s="54" t="str">
        <f t="shared" si="10"/>
        <v/>
      </c>
      <c r="I55" s="67"/>
      <c r="J55" s="67"/>
      <c r="K55" s="54" t="str">
        <f t="shared" si="8"/>
        <v/>
      </c>
      <c r="L55" s="57" t="str">
        <f t="shared" si="13"/>
        <v/>
      </c>
      <c r="M55" s="57" t="str">
        <f t="shared" si="12"/>
        <v/>
      </c>
      <c r="N55" s="57" t="str">
        <f t="shared" si="11"/>
        <v/>
      </c>
      <c r="O55" s="57" t="str">
        <f t="shared" si="14"/>
        <v/>
      </c>
      <c r="P55" s="72"/>
      <c r="Q55" s="72"/>
      <c r="R55" s="72"/>
      <c r="S55" s="113" t="str">
        <f t="shared" si="4"/>
        <v/>
      </c>
      <c r="T55" s="113" t="str">
        <f t="shared" si="5"/>
        <v/>
      </c>
      <c r="U55" s="113">
        <f t="shared" si="9"/>
        <v>0</v>
      </c>
      <c r="V55" s="113" t="str">
        <f t="shared" si="6"/>
        <v/>
      </c>
    </row>
    <row r="56" spans="1:22" hidden="1" x14ac:dyDescent="0.25">
      <c r="A56" s="54">
        <f t="shared" si="15"/>
        <v>54</v>
      </c>
      <c r="B56" s="55" t="s">
        <v>198</v>
      </c>
      <c r="C56" s="56" t="s">
        <v>199</v>
      </c>
      <c r="D56" s="54"/>
      <c r="E56" s="54"/>
      <c r="F56" s="54"/>
      <c r="G56" s="54"/>
      <c r="H56" s="54" t="str">
        <f t="shared" si="10"/>
        <v/>
      </c>
      <c r="I56" s="67"/>
      <c r="J56" s="67"/>
      <c r="K56" s="54" t="str">
        <f t="shared" si="8"/>
        <v/>
      </c>
      <c r="L56" s="57" t="str">
        <f t="shared" si="13"/>
        <v/>
      </c>
      <c r="M56" s="57" t="str">
        <f t="shared" si="12"/>
        <v/>
      </c>
      <c r="N56" s="57" t="str">
        <f t="shared" si="11"/>
        <v/>
      </c>
      <c r="O56" s="57" t="str">
        <f t="shared" si="14"/>
        <v/>
      </c>
      <c r="P56" s="72"/>
      <c r="Q56" s="72"/>
      <c r="R56" s="72"/>
      <c r="S56" s="113" t="str">
        <f t="shared" si="4"/>
        <v/>
      </c>
      <c r="T56" s="113" t="str">
        <f t="shared" si="5"/>
        <v/>
      </c>
      <c r="U56" s="113">
        <f t="shared" si="9"/>
        <v>0</v>
      </c>
      <c r="V56" s="113" t="str">
        <f t="shared" si="6"/>
        <v/>
      </c>
    </row>
    <row r="57" spans="1:22" hidden="1" x14ac:dyDescent="0.25">
      <c r="A57" s="54">
        <f t="shared" si="15"/>
        <v>55</v>
      </c>
      <c r="B57" s="55" t="s">
        <v>200</v>
      </c>
      <c r="C57" s="56" t="s">
        <v>201</v>
      </c>
      <c r="D57" s="54"/>
      <c r="E57" s="54"/>
      <c r="F57" s="54"/>
      <c r="G57" s="54"/>
      <c r="H57" s="54" t="str">
        <f t="shared" si="10"/>
        <v/>
      </c>
      <c r="I57" s="67"/>
      <c r="J57" s="67"/>
      <c r="K57" s="54" t="str">
        <f t="shared" si="8"/>
        <v/>
      </c>
      <c r="L57" s="57" t="str">
        <f t="shared" si="13"/>
        <v/>
      </c>
      <c r="M57" s="57" t="str">
        <f t="shared" si="12"/>
        <v/>
      </c>
      <c r="N57" s="57" t="str">
        <f t="shared" si="11"/>
        <v/>
      </c>
      <c r="O57" s="57" t="str">
        <f t="shared" si="14"/>
        <v/>
      </c>
      <c r="P57" s="72"/>
      <c r="Q57" s="72"/>
      <c r="R57" s="72"/>
      <c r="S57" s="113" t="str">
        <f t="shared" si="4"/>
        <v/>
      </c>
      <c r="T57" s="113" t="str">
        <f t="shared" si="5"/>
        <v/>
      </c>
      <c r="U57" s="113">
        <f t="shared" si="9"/>
        <v>0</v>
      </c>
      <c r="V57" s="113" t="str">
        <f t="shared" si="6"/>
        <v/>
      </c>
    </row>
    <row r="58" spans="1:22" hidden="1" x14ac:dyDescent="0.25">
      <c r="A58" s="54">
        <f t="shared" si="15"/>
        <v>56</v>
      </c>
      <c r="B58" s="55" t="s">
        <v>202</v>
      </c>
      <c r="C58" s="56" t="s">
        <v>203</v>
      </c>
      <c r="D58" s="54"/>
      <c r="E58" s="54"/>
      <c r="F58" s="54"/>
      <c r="G58" s="54"/>
      <c r="H58" s="54" t="str">
        <f t="shared" si="10"/>
        <v/>
      </c>
      <c r="I58" s="67"/>
      <c r="J58" s="67"/>
      <c r="K58" s="54" t="str">
        <f t="shared" si="8"/>
        <v/>
      </c>
      <c r="L58" s="57" t="str">
        <f t="shared" si="13"/>
        <v/>
      </c>
      <c r="M58" s="57" t="str">
        <f t="shared" si="12"/>
        <v/>
      </c>
      <c r="N58" s="57" t="str">
        <f t="shared" si="11"/>
        <v/>
      </c>
      <c r="O58" s="57" t="str">
        <f t="shared" si="14"/>
        <v/>
      </c>
      <c r="P58" s="72"/>
      <c r="Q58" s="72"/>
      <c r="R58" s="72"/>
      <c r="S58" s="113" t="str">
        <f t="shared" si="4"/>
        <v/>
      </c>
      <c r="T58" s="113" t="str">
        <f t="shared" si="5"/>
        <v/>
      </c>
      <c r="U58" s="113">
        <f t="shared" si="9"/>
        <v>0</v>
      </c>
      <c r="V58" s="113" t="str">
        <f t="shared" si="6"/>
        <v/>
      </c>
    </row>
    <row r="59" spans="1:22" hidden="1" x14ac:dyDescent="0.25">
      <c r="A59" s="54">
        <f t="shared" si="15"/>
        <v>57</v>
      </c>
      <c r="B59" s="55" t="s">
        <v>204</v>
      </c>
      <c r="C59" s="56" t="s">
        <v>205</v>
      </c>
      <c r="D59" s="54">
        <v>26</v>
      </c>
      <c r="E59" s="54"/>
      <c r="F59" s="54">
        <v>6</v>
      </c>
      <c r="G59" s="54">
        <v>19</v>
      </c>
      <c r="H59" s="54">
        <f t="shared" si="10"/>
        <v>25</v>
      </c>
      <c r="I59" s="67"/>
      <c r="J59" s="67"/>
      <c r="K59" s="54" t="str">
        <f t="shared" si="8"/>
        <v/>
      </c>
      <c r="L59" s="57">
        <f t="shared" si="13"/>
        <v>26</v>
      </c>
      <c r="M59" s="57">
        <f t="shared" si="12"/>
        <v>25</v>
      </c>
      <c r="N59" s="57">
        <f t="shared" si="11"/>
        <v>51</v>
      </c>
      <c r="O59" s="57" t="str">
        <f t="shared" si="14"/>
        <v>E</v>
      </c>
      <c r="P59" s="72"/>
      <c r="Q59" s="72"/>
      <c r="R59" s="72"/>
      <c r="S59" s="113" t="str">
        <f t="shared" si="4"/>
        <v/>
      </c>
      <c r="T59" s="113" t="str">
        <f t="shared" si="5"/>
        <v/>
      </c>
      <c r="U59" s="113">
        <f t="shared" si="9"/>
        <v>0</v>
      </c>
      <c r="V59" s="113" t="str">
        <f t="shared" si="6"/>
        <v/>
      </c>
    </row>
    <row r="60" spans="1:22" hidden="1" x14ac:dyDescent="0.25">
      <c r="A60" s="54">
        <f t="shared" si="15"/>
        <v>58</v>
      </c>
      <c r="B60" s="55" t="s">
        <v>206</v>
      </c>
      <c r="C60" s="56" t="s">
        <v>207</v>
      </c>
      <c r="D60" s="54">
        <v>4</v>
      </c>
      <c r="E60" s="54">
        <v>11</v>
      </c>
      <c r="F60" s="54"/>
      <c r="G60" s="54"/>
      <c r="H60" s="54" t="str">
        <f t="shared" si="10"/>
        <v/>
      </c>
      <c r="I60" s="67"/>
      <c r="J60" s="67"/>
      <c r="K60" s="54" t="str">
        <f t="shared" si="8"/>
        <v/>
      </c>
      <c r="L60" s="57">
        <f t="shared" si="13"/>
        <v>11</v>
      </c>
      <c r="M60" s="57" t="str">
        <f t="shared" si="12"/>
        <v/>
      </c>
      <c r="N60" s="57">
        <f t="shared" si="11"/>
        <v>11</v>
      </c>
      <c r="O60" s="57" t="str">
        <f t="shared" si="14"/>
        <v>F</v>
      </c>
      <c r="P60" s="72"/>
      <c r="Q60" s="72"/>
      <c r="R60" s="72"/>
      <c r="S60" s="113" t="str">
        <f t="shared" si="4"/>
        <v/>
      </c>
      <c r="T60" s="113" t="str">
        <f t="shared" si="5"/>
        <v/>
      </c>
      <c r="U60" s="113">
        <f t="shared" si="9"/>
        <v>0</v>
      </c>
      <c r="V60" s="113" t="str">
        <f t="shared" si="6"/>
        <v/>
      </c>
    </row>
    <row r="61" spans="1:22" hidden="1" x14ac:dyDescent="0.25">
      <c r="A61" s="54">
        <f t="shared" si="15"/>
        <v>59</v>
      </c>
      <c r="B61" s="55" t="s">
        <v>208</v>
      </c>
      <c r="C61" s="56" t="s">
        <v>209</v>
      </c>
      <c r="D61" s="54">
        <v>0</v>
      </c>
      <c r="E61" s="54">
        <v>5</v>
      </c>
      <c r="F61" s="54"/>
      <c r="G61" s="54"/>
      <c r="H61" s="54" t="str">
        <f t="shared" si="10"/>
        <v/>
      </c>
      <c r="I61" s="67">
        <v>1</v>
      </c>
      <c r="J61" s="67"/>
      <c r="K61" s="54">
        <f t="shared" si="8"/>
        <v>1</v>
      </c>
      <c r="L61" s="57">
        <f t="shared" si="13"/>
        <v>5</v>
      </c>
      <c r="M61" s="57">
        <f t="shared" si="12"/>
        <v>1</v>
      </c>
      <c r="N61" s="57">
        <f t="shared" si="11"/>
        <v>6</v>
      </c>
      <c r="O61" s="57" t="str">
        <f t="shared" si="14"/>
        <v>F</v>
      </c>
      <c r="P61" s="72"/>
      <c r="Q61" s="72"/>
      <c r="R61" s="72"/>
      <c r="S61" s="113" t="str">
        <f t="shared" si="4"/>
        <v/>
      </c>
      <c r="T61" s="113" t="str">
        <f t="shared" si="5"/>
        <v/>
      </c>
      <c r="U61" s="113">
        <f t="shared" si="9"/>
        <v>0</v>
      </c>
      <c r="V61" s="113" t="str">
        <f t="shared" si="6"/>
        <v/>
      </c>
    </row>
    <row r="62" spans="1:22" hidden="1" x14ac:dyDescent="0.25">
      <c r="A62" s="54">
        <f t="shared" si="15"/>
        <v>60</v>
      </c>
      <c r="B62" s="55" t="s">
        <v>210</v>
      </c>
      <c r="C62" s="56" t="s">
        <v>211</v>
      </c>
      <c r="D62" s="54"/>
      <c r="E62" s="54"/>
      <c r="F62" s="54"/>
      <c r="G62" s="54"/>
      <c r="H62" s="54" t="str">
        <f t="shared" si="10"/>
        <v/>
      </c>
      <c r="I62" s="67"/>
      <c r="J62" s="67"/>
      <c r="K62" s="54" t="str">
        <f t="shared" si="8"/>
        <v/>
      </c>
      <c r="L62" s="57" t="str">
        <f t="shared" si="13"/>
        <v/>
      </c>
      <c r="M62" s="57" t="str">
        <f t="shared" si="12"/>
        <v/>
      </c>
      <c r="N62" s="57" t="str">
        <f t="shared" si="11"/>
        <v/>
      </c>
      <c r="O62" s="57" t="str">
        <f t="shared" si="14"/>
        <v/>
      </c>
      <c r="P62" s="72"/>
      <c r="Q62" s="72"/>
      <c r="R62" s="72"/>
      <c r="S62" s="113" t="str">
        <f t="shared" si="4"/>
        <v/>
      </c>
      <c r="T62" s="113" t="str">
        <f t="shared" si="5"/>
        <v/>
      </c>
      <c r="U62" s="113">
        <f t="shared" si="9"/>
        <v>0</v>
      </c>
      <c r="V62" s="113" t="str">
        <f t="shared" si="6"/>
        <v/>
      </c>
    </row>
    <row r="63" spans="1:22" hidden="1" x14ac:dyDescent="0.25">
      <c r="A63" s="54">
        <f t="shared" si="15"/>
        <v>61</v>
      </c>
      <c r="B63" s="55" t="s">
        <v>212</v>
      </c>
      <c r="C63" s="56" t="s">
        <v>87</v>
      </c>
      <c r="D63" s="54"/>
      <c r="E63" s="54"/>
      <c r="F63" s="54"/>
      <c r="G63" s="54"/>
      <c r="H63" s="54" t="str">
        <f t="shared" si="10"/>
        <v/>
      </c>
      <c r="I63" s="67"/>
      <c r="J63" s="67"/>
      <c r="K63" s="54" t="str">
        <f t="shared" si="8"/>
        <v/>
      </c>
      <c r="L63" s="57" t="str">
        <f t="shared" si="13"/>
        <v/>
      </c>
      <c r="M63" s="57" t="str">
        <f t="shared" si="12"/>
        <v/>
      </c>
      <c r="N63" s="57" t="str">
        <f t="shared" si="11"/>
        <v/>
      </c>
      <c r="O63" s="57" t="str">
        <f t="shared" si="14"/>
        <v/>
      </c>
      <c r="P63" s="72"/>
      <c r="Q63" s="72"/>
      <c r="R63" s="72"/>
      <c r="S63" s="113" t="str">
        <f t="shared" si="4"/>
        <v/>
      </c>
      <c r="T63" s="113" t="str">
        <f t="shared" si="5"/>
        <v/>
      </c>
      <c r="U63" s="113">
        <f t="shared" si="9"/>
        <v>0</v>
      </c>
      <c r="V63" s="113" t="str">
        <f t="shared" si="6"/>
        <v/>
      </c>
    </row>
    <row r="64" spans="1:22" hidden="1" x14ac:dyDescent="0.25">
      <c r="A64" s="54">
        <f t="shared" si="15"/>
        <v>62</v>
      </c>
      <c r="B64" s="55" t="s">
        <v>213</v>
      </c>
      <c r="C64" s="56" t="s">
        <v>214</v>
      </c>
      <c r="D64" s="54"/>
      <c r="E64" s="54"/>
      <c r="F64" s="54"/>
      <c r="G64" s="54"/>
      <c r="H64" s="54" t="str">
        <f t="shared" si="10"/>
        <v/>
      </c>
      <c r="I64" s="67"/>
      <c r="J64" s="67"/>
      <c r="K64" s="54" t="str">
        <f t="shared" si="8"/>
        <v/>
      </c>
      <c r="L64" s="57" t="str">
        <f t="shared" si="13"/>
        <v/>
      </c>
      <c r="M64" s="57" t="str">
        <f t="shared" si="12"/>
        <v/>
      </c>
      <c r="N64" s="57" t="str">
        <f t="shared" si="11"/>
        <v/>
      </c>
      <c r="O64" s="57" t="str">
        <f t="shared" si="14"/>
        <v/>
      </c>
      <c r="P64" s="72"/>
      <c r="Q64" s="72"/>
      <c r="R64" s="72"/>
      <c r="S64" s="113" t="str">
        <f t="shared" si="4"/>
        <v/>
      </c>
      <c r="T64" s="113" t="str">
        <f t="shared" si="5"/>
        <v/>
      </c>
      <c r="U64" s="113">
        <f t="shared" si="9"/>
        <v>0</v>
      </c>
      <c r="V64" s="113" t="str">
        <f t="shared" si="6"/>
        <v/>
      </c>
    </row>
    <row r="65" spans="1:22" hidden="1" x14ac:dyDescent="0.25">
      <c r="A65" s="54">
        <f t="shared" si="15"/>
        <v>63</v>
      </c>
      <c r="B65" s="55" t="s">
        <v>215</v>
      </c>
      <c r="C65" s="56" t="s">
        <v>216</v>
      </c>
      <c r="D65" s="54"/>
      <c r="E65" s="54"/>
      <c r="F65" s="54"/>
      <c r="G65" s="54"/>
      <c r="H65" s="54" t="str">
        <f t="shared" si="10"/>
        <v/>
      </c>
      <c r="I65" s="67"/>
      <c r="J65" s="67"/>
      <c r="K65" s="54" t="str">
        <f t="shared" si="8"/>
        <v/>
      </c>
      <c r="L65" s="57" t="str">
        <f t="shared" si="13"/>
        <v/>
      </c>
      <c r="M65" s="57" t="str">
        <f t="shared" si="12"/>
        <v/>
      </c>
      <c r="N65" s="57" t="str">
        <f t="shared" si="11"/>
        <v/>
      </c>
      <c r="O65" s="57" t="str">
        <f t="shared" si="14"/>
        <v/>
      </c>
      <c r="P65" s="72"/>
      <c r="Q65" s="72"/>
      <c r="R65" s="72"/>
      <c r="S65" s="113" t="str">
        <f t="shared" si="4"/>
        <v/>
      </c>
      <c r="T65" s="113" t="str">
        <f t="shared" si="5"/>
        <v/>
      </c>
      <c r="U65" s="113">
        <f t="shared" si="9"/>
        <v>0</v>
      </c>
      <c r="V65" s="113" t="str">
        <f t="shared" si="6"/>
        <v/>
      </c>
    </row>
    <row r="66" spans="1:22" hidden="1" x14ac:dyDescent="0.25">
      <c r="A66" s="54">
        <f t="shared" si="15"/>
        <v>64</v>
      </c>
      <c r="B66" s="55" t="s">
        <v>217</v>
      </c>
      <c r="C66" s="56" t="s">
        <v>218</v>
      </c>
      <c r="D66" s="54">
        <v>13</v>
      </c>
      <c r="E66" s="54"/>
      <c r="F66" s="54"/>
      <c r="G66" s="54"/>
      <c r="H66" s="54" t="str">
        <f t="shared" si="10"/>
        <v/>
      </c>
      <c r="I66" s="67"/>
      <c r="J66" s="67"/>
      <c r="K66" s="54" t="str">
        <f t="shared" si="8"/>
        <v/>
      </c>
      <c r="L66" s="57">
        <f t="shared" si="13"/>
        <v>13</v>
      </c>
      <c r="M66" s="57" t="str">
        <f t="shared" si="12"/>
        <v/>
      </c>
      <c r="N66" s="57">
        <f t="shared" si="11"/>
        <v>13</v>
      </c>
      <c r="O66" s="57" t="str">
        <f t="shared" si="14"/>
        <v>F</v>
      </c>
      <c r="P66" s="72"/>
      <c r="Q66" s="72"/>
      <c r="R66" s="72"/>
      <c r="S66" s="113" t="str">
        <f t="shared" si="4"/>
        <v/>
      </c>
      <c r="T66" s="113" t="str">
        <f t="shared" si="5"/>
        <v/>
      </c>
      <c r="U66" s="113">
        <f t="shared" si="9"/>
        <v>0</v>
      </c>
      <c r="V66" s="113" t="str">
        <f t="shared" si="6"/>
        <v/>
      </c>
    </row>
    <row r="67" spans="1:22" hidden="1" x14ac:dyDescent="0.25">
      <c r="A67" s="54">
        <f t="shared" si="15"/>
        <v>65</v>
      </c>
      <c r="B67" s="55" t="s">
        <v>219</v>
      </c>
      <c r="C67" s="56" t="s">
        <v>220</v>
      </c>
      <c r="D67" s="54"/>
      <c r="E67" s="54"/>
      <c r="F67" s="54"/>
      <c r="G67" s="54"/>
      <c r="H67" s="54" t="str">
        <f t="shared" si="10"/>
        <v/>
      </c>
      <c r="I67" s="67"/>
      <c r="J67" s="67"/>
      <c r="K67" s="54" t="str">
        <f t="shared" si="8"/>
        <v/>
      </c>
      <c r="L67" s="57" t="str">
        <f t="shared" ref="L67:L98" si="16">IF(ISBLANK(E67),IF(ISBLANK(D67),"",D67),E67)</f>
        <v/>
      </c>
      <c r="M67" s="57" t="str">
        <f t="shared" si="12"/>
        <v/>
      </c>
      <c r="N67" s="57" t="str">
        <f t="shared" si="11"/>
        <v/>
      </c>
      <c r="O67" s="57" t="str">
        <f t="shared" ref="O67:O98" si="17">IF(AND(M67="",N67=""),"",VLOOKUP(N67,Ocjene,2))</f>
        <v/>
      </c>
      <c r="P67" s="72"/>
      <c r="Q67" s="72"/>
      <c r="R67" s="72"/>
      <c r="S67" s="113" t="str">
        <f t="shared" ref="S67:S130" si="18">IF(AND(Q67="",R67=""),"",Q67+R67)</f>
        <v/>
      </c>
      <c r="T67" s="113" t="str">
        <f t="shared" ref="T67:T130" si="19">IF(AND(S67="",P67=""),"",IF(P67="",IF(L67="",0,L67),P67)+IF(S67="",IF(M67="",0,M67),S67))</f>
        <v/>
      </c>
      <c r="U67" s="113">
        <f t="shared" si="9"/>
        <v>0</v>
      </c>
      <c r="V67" s="113" t="str">
        <f t="shared" ref="V67:V130" si="20">IF(T67="","",VLOOKUP(T67,Ocjene,2))</f>
        <v/>
      </c>
    </row>
    <row r="68" spans="1:22" hidden="1" x14ac:dyDescent="0.25">
      <c r="A68" s="54">
        <f t="shared" ref="A68:A99" si="21">A67+1</f>
        <v>66</v>
      </c>
      <c r="B68" s="55" t="s">
        <v>221</v>
      </c>
      <c r="C68" s="56" t="s">
        <v>222</v>
      </c>
      <c r="D68" s="54"/>
      <c r="E68" s="54"/>
      <c r="F68" s="54"/>
      <c r="G68" s="54"/>
      <c r="H68" s="54" t="str">
        <f t="shared" si="10"/>
        <v/>
      </c>
      <c r="I68" s="67"/>
      <c r="J68" s="67"/>
      <c r="K68" s="54" t="str">
        <f t="shared" ref="K68:K131" si="22">IF(ISBLANK(I68),"",SUM(I68,J68))</f>
        <v/>
      </c>
      <c r="L68" s="57" t="str">
        <f t="shared" si="16"/>
        <v/>
      </c>
      <c r="M68" s="57" t="str">
        <f t="shared" si="12"/>
        <v/>
      </c>
      <c r="N68" s="57" t="str">
        <f t="shared" si="11"/>
        <v/>
      </c>
      <c r="O68" s="57" t="str">
        <f t="shared" si="17"/>
        <v/>
      </c>
      <c r="P68" s="72"/>
      <c r="Q68" s="72"/>
      <c r="R68" s="72"/>
      <c r="S68" s="113" t="str">
        <f t="shared" si="18"/>
        <v/>
      </c>
      <c r="T68" s="113" t="str">
        <f t="shared" si="19"/>
        <v/>
      </c>
      <c r="U68" s="113">
        <f t="shared" ref="U68:U131" si="23">IF(T68="",0,1)</f>
        <v>0</v>
      </c>
      <c r="V68" s="113" t="str">
        <f t="shared" si="20"/>
        <v/>
      </c>
    </row>
    <row r="69" spans="1:22" hidden="1" x14ac:dyDescent="0.25">
      <c r="A69" s="54">
        <f t="shared" si="21"/>
        <v>67</v>
      </c>
      <c r="B69" s="55" t="s">
        <v>223</v>
      </c>
      <c r="C69" s="56" t="s">
        <v>224</v>
      </c>
      <c r="D69" s="54"/>
      <c r="E69" s="54"/>
      <c r="F69" s="54"/>
      <c r="G69" s="54"/>
      <c r="H69" s="54" t="str">
        <f t="shared" ref="H69:H132" si="24">IF(ISBLANK(F69),"",SUM(F69,G69))</f>
        <v/>
      </c>
      <c r="I69" s="67"/>
      <c r="J69" s="67"/>
      <c r="K69" s="54" t="str">
        <f t="shared" si="22"/>
        <v/>
      </c>
      <c r="L69" s="57" t="str">
        <f t="shared" si="16"/>
        <v/>
      </c>
      <c r="M69" s="57" t="str">
        <f t="shared" si="12"/>
        <v/>
      </c>
      <c r="N69" s="57" t="str">
        <f t="shared" si="11"/>
        <v/>
      </c>
      <c r="O69" s="57" t="str">
        <f t="shared" si="17"/>
        <v/>
      </c>
      <c r="P69" s="72"/>
      <c r="Q69" s="72"/>
      <c r="R69" s="72"/>
      <c r="S69" s="113" t="str">
        <f t="shared" si="18"/>
        <v/>
      </c>
      <c r="T69" s="113" t="str">
        <f t="shared" si="19"/>
        <v/>
      </c>
      <c r="U69" s="113">
        <f t="shared" si="23"/>
        <v>0</v>
      </c>
      <c r="V69" s="113" t="str">
        <f t="shared" si="20"/>
        <v/>
      </c>
    </row>
    <row r="70" spans="1:22" hidden="1" x14ac:dyDescent="0.25">
      <c r="A70" s="54">
        <f t="shared" si="21"/>
        <v>68</v>
      </c>
      <c r="B70" s="55" t="s">
        <v>225</v>
      </c>
      <c r="C70" s="56" t="s">
        <v>226</v>
      </c>
      <c r="D70" s="54"/>
      <c r="E70" s="54"/>
      <c r="F70" s="54"/>
      <c r="G70" s="54"/>
      <c r="H70" s="54" t="str">
        <f t="shared" si="24"/>
        <v/>
      </c>
      <c r="I70" s="67"/>
      <c r="J70" s="67"/>
      <c r="K70" s="54" t="str">
        <f t="shared" si="22"/>
        <v/>
      </c>
      <c r="L70" s="57" t="str">
        <f t="shared" si="16"/>
        <v/>
      </c>
      <c r="M70" s="57" t="str">
        <f t="shared" si="12"/>
        <v/>
      </c>
      <c r="N70" s="57" t="str">
        <f t="shared" si="11"/>
        <v/>
      </c>
      <c r="O70" s="57" t="str">
        <f t="shared" si="17"/>
        <v/>
      </c>
      <c r="P70" s="72"/>
      <c r="Q70" s="72"/>
      <c r="R70" s="72"/>
      <c r="S70" s="113" t="str">
        <f t="shared" si="18"/>
        <v/>
      </c>
      <c r="T70" s="113" t="str">
        <f t="shared" si="19"/>
        <v/>
      </c>
      <c r="U70" s="113">
        <f t="shared" si="23"/>
        <v>0</v>
      </c>
      <c r="V70" s="113" t="str">
        <f t="shared" si="20"/>
        <v/>
      </c>
    </row>
    <row r="71" spans="1:22" hidden="1" x14ac:dyDescent="0.25">
      <c r="A71" s="54">
        <f t="shared" si="21"/>
        <v>69</v>
      </c>
      <c r="B71" s="55" t="s">
        <v>227</v>
      </c>
      <c r="C71" s="56" t="s">
        <v>228</v>
      </c>
      <c r="D71" s="54"/>
      <c r="E71" s="54"/>
      <c r="F71" s="54"/>
      <c r="G71" s="54"/>
      <c r="H71" s="54" t="str">
        <f t="shared" si="24"/>
        <v/>
      </c>
      <c r="I71" s="67"/>
      <c r="J71" s="67"/>
      <c r="K71" s="54" t="str">
        <f t="shared" si="22"/>
        <v/>
      </c>
      <c r="L71" s="57" t="str">
        <f t="shared" si="16"/>
        <v/>
      </c>
      <c r="M71" s="57" t="str">
        <f t="shared" si="12"/>
        <v/>
      </c>
      <c r="N71" s="57" t="str">
        <f t="shared" si="11"/>
        <v/>
      </c>
      <c r="O71" s="57" t="str">
        <f t="shared" si="17"/>
        <v/>
      </c>
      <c r="P71" s="72"/>
      <c r="Q71" s="72"/>
      <c r="R71" s="72"/>
      <c r="S71" s="113" t="str">
        <f t="shared" si="18"/>
        <v/>
      </c>
      <c r="T71" s="113" t="str">
        <f t="shared" si="19"/>
        <v/>
      </c>
      <c r="U71" s="113">
        <f t="shared" si="23"/>
        <v>0</v>
      </c>
      <c r="V71" s="113" t="str">
        <f t="shared" si="20"/>
        <v/>
      </c>
    </row>
    <row r="72" spans="1:22" hidden="1" x14ac:dyDescent="0.25">
      <c r="A72" s="54">
        <f t="shared" si="21"/>
        <v>70</v>
      </c>
      <c r="B72" s="55" t="s">
        <v>229</v>
      </c>
      <c r="C72" s="56" t="s">
        <v>230</v>
      </c>
      <c r="D72" s="54"/>
      <c r="E72" s="54"/>
      <c r="F72" s="54"/>
      <c r="G72" s="54"/>
      <c r="H72" s="54" t="str">
        <f t="shared" si="24"/>
        <v/>
      </c>
      <c r="I72" s="67"/>
      <c r="J72" s="67"/>
      <c r="K72" s="54" t="str">
        <f t="shared" si="22"/>
        <v/>
      </c>
      <c r="L72" s="57" t="str">
        <f t="shared" si="16"/>
        <v/>
      </c>
      <c r="M72" s="57" t="str">
        <f t="shared" si="12"/>
        <v/>
      </c>
      <c r="N72" s="57" t="str">
        <f t="shared" si="11"/>
        <v/>
      </c>
      <c r="O72" s="57" t="str">
        <f t="shared" si="17"/>
        <v/>
      </c>
      <c r="P72" s="72"/>
      <c r="Q72" s="72"/>
      <c r="R72" s="72"/>
      <c r="S72" s="113" t="str">
        <f t="shared" si="18"/>
        <v/>
      </c>
      <c r="T72" s="113" t="str">
        <f t="shared" si="19"/>
        <v/>
      </c>
      <c r="U72" s="113">
        <f t="shared" si="23"/>
        <v>0</v>
      </c>
      <c r="V72" s="113" t="str">
        <f t="shared" si="20"/>
        <v/>
      </c>
    </row>
    <row r="73" spans="1:22" x14ac:dyDescent="0.25">
      <c r="A73" s="54">
        <f t="shared" si="21"/>
        <v>71</v>
      </c>
      <c r="B73" s="55" t="s">
        <v>231</v>
      </c>
      <c r="C73" s="56" t="s">
        <v>232</v>
      </c>
      <c r="D73" s="54">
        <v>0</v>
      </c>
      <c r="E73" s="54">
        <v>9</v>
      </c>
      <c r="F73" s="54"/>
      <c r="G73" s="54"/>
      <c r="H73" s="54" t="str">
        <f t="shared" si="24"/>
        <v/>
      </c>
      <c r="I73" s="67">
        <v>23</v>
      </c>
      <c r="J73" s="67">
        <v>12</v>
      </c>
      <c r="K73" s="54">
        <f t="shared" si="22"/>
        <v>35</v>
      </c>
      <c r="L73" s="57">
        <f t="shared" si="16"/>
        <v>9</v>
      </c>
      <c r="M73" s="57">
        <f t="shared" si="12"/>
        <v>35</v>
      </c>
      <c r="N73" s="57">
        <f t="shared" ref="N73:N133" si="25">IF(AND(L73="",M73=""),"",(SUM(L73:M73)))</f>
        <v>44</v>
      </c>
      <c r="O73" s="57" t="str">
        <f t="shared" si="17"/>
        <v>F</v>
      </c>
      <c r="P73" s="72">
        <v>0</v>
      </c>
      <c r="Q73" s="72"/>
      <c r="R73" s="72"/>
      <c r="S73" s="113" t="str">
        <f t="shared" si="18"/>
        <v/>
      </c>
      <c r="T73" s="113">
        <f t="shared" si="19"/>
        <v>35</v>
      </c>
      <c r="U73" s="113">
        <f t="shared" si="23"/>
        <v>1</v>
      </c>
      <c r="V73" s="113" t="str">
        <f t="shared" si="20"/>
        <v>F</v>
      </c>
    </row>
    <row r="74" spans="1:22" hidden="1" x14ac:dyDescent="0.25">
      <c r="A74" s="54">
        <f t="shared" si="21"/>
        <v>72</v>
      </c>
      <c r="B74" s="55" t="s">
        <v>233</v>
      </c>
      <c r="C74" s="56" t="s">
        <v>234</v>
      </c>
      <c r="D74" s="54"/>
      <c r="E74" s="54"/>
      <c r="F74" s="54"/>
      <c r="G74" s="54"/>
      <c r="H74" s="54" t="str">
        <f t="shared" si="24"/>
        <v/>
      </c>
      <c r="I74" s="67"/>
      <c r="J74" s="67"/>
      <c r="K74" s="54" t="str">
        <f t="shared" si="22"/>
        <v/>
      </c>
      <c r="L74" s="57" t="str">
        <f t="shared" si="16"/>
        <v/>
      </c>
      <c r="M74" s="57" t="str">
        <f t="shared" si="12"/>
        <v/>
      </c>
      <c r="N74" s="57" t="str">
        <f t="shared" si="25"/>
        <v/>
      </c>
      <c r="O74" s="57" t="str">
        <f t="shared" si="17"/>
        <v/>
      </c>
      <c r="P74" s="72"/>
      <c r="Q74" s="72"/>
      <c r="R74" s="72"/>
      <c r="S74" s="113" t="str">
        <f t="shared" si="18"/>
        <v/>
      </c>
      <c r="T74" s="113" t="str">
        <f t="shared" si="19"/>
        <v/>
      </c>
      <c r="U74" s="113">
        <f t="shared" si="23"/>
        <v>0</v>
      </c>
      <c r="V74" s="113" t="str">
        <f t="shared" si="20"/>
        <v/>
      </c>
    </row>
    <row r="75" spans="1:22" hidden="1" x14ac:dyDescent="0.25">
      <c r="A75" s="54">
        <f t="shared" si="21"/>
        <v>73</v>
      </c>
      <c r="B75" s="55" t="s">
        <v>235</v>
      </c>
      <c r="C75" s="56" t="s">
        <v>236</v>
      </c>
      <c r="D75" s="54">
        <v>0</v>
      </c>
      <c r="E75" s="54">
        <v>11</v>
      </c>
      <c r="F75" s="54">
        <v>0</v>
      </c>
      <c r="G75" s="54"/>
      <c r="H75" s="54">
        <f t="shared" si="24"/>
        <v>0</v>
      </c>
      <c r="I75" s="67">
        <v>17</v>
      </c>
      <c r="J75" s="67">
        <v>10</v>
      </c>
      <c r="K75" s="54">
        <f t="shared" si="22"/>
        <v>27</v>
      </c>
      <c r="L75" s="57">
        <f t="shared" si="16"/>
        <v>11</v>
      </c>
      <c r="M75" s="57">
        <f t="shared" si="12"/>
        <v>27</v>
      </c>
      <c r="N75" s="57">
        <f t="shared" si="25"/>
        <v>38</v>
      </c>
      <c r="O75" s="57" t="str">
        <f t="shared" si="17"/>
        <v>F</v>
      </c>
      <c r="P75" s="72"/>
      <c r="Q75" s="72"/>
      <c r="R75" s="72"/>
      <c r="S75" s="113" t="str">
        <f t="shared" si="18"/>
        <v/>
      </c>
      <c r="T75" s="113" t="str">
        <f t="shared" si="19"/>
        <v/>
      </c>
      <c r="U75" s="113">
        <f t="shared" si="23"/>
        <v>0</v>
      </c>
      <c r="V75" s="113" t="str">
        <f t="shared" si="20"/>
        <v/>
      </c>
    </row>
    <row r="76" spans="1:22" hidden="1" x14ac:dyDescent="0.25">
      <c r="A76" s="54">
        <f t="shared" si="21"/>
        <v>74</v>
      </c>
      <c r="B76" s="55" t="s">
        <v>237</v>
      </c>
      <c r="C76" s="56" t="s">
        <v>238</v>
      </c>
      <c r="D76" s="54"/>
      <c r="E76" s="54"/>
      <c r="F76" s="54"/>
      <c r="G76" s="54"/>
      <c r="H76" s="54" t="str">
        <f t="shared" si="24"/>
        <v/>
      </c>
      <c r="I76" s="67"/>
      <c r="J76" s="67"/>
      <c r="K76" s="54" t="str">
        <f t="shared" si="22"/>
        <v/>
      </c>
      <c r="L76" s="57" t="str">
        <f t="shared" si="16"/>
        <v/>
      </c>
      <c r="M76" s="57" t="str">
        <f t="shared" si="12"/>
        <v/>
      </c>
      <c r="N76" s="57" t="str">
        <f t="shared" si="25"/>
        <v/>
      </c>
      <c r="O76" s="57" t="str">
        <f t="shared" si="17"/>
        <v/>
      </c>
      <c r="P76" s="72"/>
      <c r="Q76" s="72"/>
      <c r="R76" s="72"/>
      <c r="S76" s="113" t="str">
        <f t="shared" si="18"/>
        <v/>
      </c>
      <c r="T76" s="113" t="str">
        <f t="shared" si="19"/>
        <v/>
      </c>
      <c r="U76" s="113">
        <f t="shared" si="23"/>
        <v>0</v>
      </c>
      <c r="V76" s="113" t="str">
        <f t="shared" si="20"/>
        <v/>
      </c>
    </row>
    <row r="77" spans="1:22" hidden="1" x14ac:dyDescent="0.25">
      <c r="A77" s="54">
        <f t="shared" si="21"/>
        <v>75</v>
      </c>
      <c r="B77" s="55" t="s">
        <v>239</v>
      </c>
      <c r="C77" s="56" t="s">
        <v>240</v>
      </c>
      <c r="D77" s="54"/>
      <c r="E77" s="54"/>
      <c r="F77" s="54"/>
      <c r="G77" s="54"/>
      <c r="H77" s="54" t="str">
        <f t="shared" si="24"/>
        <v/>
      </c>
      <c r="I77" s="67"/>
      <c r="J77" s="67"/>
      <c r="K77" s="54" t="str">
        <f t="shared" si="22"/>
        <v/>
      </c>
      <c r="L77" s="57" t="str">
        <f t="shared" si="16"/>
        <v/>
      </c>
      <c r="M77" s="57" t="str">
        <f t="shared" si="12"/>
        <v/>
      </c>
      <c r="N77" s="57" t="str">
        <f t="shared" si="25"/>
        <v/>
      </c>
      <c r="O77" s="57" t="str">
        <f t="shared" si="17"/>
        <v/>
      </c>
      <c r="P77" s="72"/>
      <c r="Q77" s="72"/>
      <c r="R77" s="72"/>
      <c r="S77" s="113" t="str">
        <f t="shared" si="18"/>
        <v/>
      </c>
      <c r="T77" s="113" t="str">
        <f t="shared" si="19"/>
        <v/>
      </c>
      <c r="U77" s="113">
        <f t="shared" si="23"/>
        <v>0</v>
      </c>
      <c r="V77" s="113" t="str">
        <f t="shared" si="20"/>
        <v/>
      </c>
    </row>
    <row r="78" spans="1:22" hidden="1" x14ac:dyDescent="0.25">
      <c r="A78" s="54">
        <f t="shared" si="21"/>
        <v>76</v>
      </c>
      <c r="B78" s="55" t="s">
        <v>241</v>
      </c>
      <c r="C78" s="56" t="s">
        <v>242</v>
      </c>
      <c r="D78" s="54"/>
      <c r="E78" s="54"/>
      <c r="F78" s="54"/>
      <c r="G78" s="54"/>
      <c r="H78" s="54" t="str">
        <f t="shared" si="24"/>
        <v/>
      </c>
      <c r="I78" s="67"/>
      <c r="J78" s="67"/>
      <c r="K78" s="54" t="str">
        <f t="shared" si="22"/>
        <v/>
      </c>
      <c r="L78" s="57" t="str">
        <f t="shared" si="16"/>
        <v/>
      </c>
      <c r="M78" s="57" t="str">
        <f t="shared" si="12"/>
        <v/>
      </c>
      <c r="N78" s="57" t="str">
        <f t="shared" si="25"/>
        <v/>
      </c>
      <c r="O78" s="57" t="str">
        <f t="shared" si="17"/>
        <v/>
      </c>
      <c r="P78" s="72"/>
      <c r="Q78" s="72"/>
      <c r="R78" s="72"/>
      <c r="S78" s="113" t="str">
        <f t="shared" si="18"/>
        <v/>
      </c>
      <c r="T78" s="113" t="str">
        <f t="shared" si="19"/>
        <v/>
      </c>
      <c r="U78" s="113">
        <f t="shared" si="23"/>
        <v>0</v>
      </c>
      <c r="V78" s="113" t="str">
        <f t="shared" si="20"/>
        <v/>
      </c>
    </row>
    <row r="79" spans="1:22" hidden="1" x14ac:dyDescent="0.25">
      <c r="A79" s="54">
        <f t="shared" si="21"/>
        <v>77</v>
      </c>
      <c r="B79" s="55" t="s">
        <v>243</v>
      </c>
      <c r="C79" s="56" t="s">
        <v>244</v>
      </c>
      <c r="D79" s="54"/>
      <c r="E79" s="54"/>
      <c r="F79" s="54"/>
      <c r="G79" s="54"/>
      <c r="H79" s="54" t="str">
        <f t="shared" si="24"/>
        <v/>
      </c>
      <c r="I79" s="67"/>
      <c r="J79" s="67"/>
      <c r="K79" s="54" t="str">
        <f t="shared" si="22"/>
        <v/>
      </c>
      <c r="L79" s="57" t="str">
        <f t="shared" si="16"/>
        <v/>
      </c>
      <c r="M79" s="57" t="str">
        <f t="shared" si="12"/>
        <v/>
      </c>
      <c r="N79" s="57" t="str">
        <f t="shared" si="25"/>
        <v/>
      </c>
      <c r="O79" s="57" t="str">
        <f t="shared" si="17"/>
        <v/>
      </c>
      <c r="P79" s="72"/>
      <c r="Q79" s="72"/>
      <c r="R79" s="72"/>
      <c r="S79" s="113" t="str">
        <f t="shared" si="18"/>
        <v/>
      </c>
      <c r="T79" s="113" t="str">
        <f t="shared" si="19"/>
        <v/>
      </c>
      <c r="U79" s="113">
        <f t="shared" si="23"/>
        <v>0</v>
      </c>
      <c r="V79" s="113" t="str">
        <f t="shared" si="20"/>
        <v/>
      </c>
    </row>
    <row r="80" spans="1:22" hidden="1" x14ac:dyDescent="0.25">
      <c r="A80" s="54">
        <f t="shared" si="21"/>
        <v>78</v>
      </c>
      <c r="B80" s="55" t="s">
        <v>245</v>
      </c>
      <c r="C80" s="56" t="s">
        <v>246</v>
      </c>
      <c r="D80" s="54">
        <v>9</v>
      </c>
      <c r="E80" s="54">
        <v>16</v>
      </c>
      <c r="F80" s="54"/>
      <c r="G80" s="54"/>
      <c r="H80" s="54" t="str">
        <f t="shared" si="24"/>
        <v/>
      </c>
      <c r="I80" s="67">
        <v>8</v>
      </c>
      <c r="J80" s="67">
        <v>10</v>
      </c>
      <c r="K80" s="54">
        <f t="shared" si="22"/>
        <v>18</v>
      </c>
      <c r="L80" s="57">
        <f t="shared" si="16"/>
        <v>16</v>
      </c>
      <c r="M80" s="57">
        <f t="shared" si="12"/>
        <v>18</v>
      </c>
      <c r="N80" s="57">
        <f t="shared" si="25"/>
        <v>34</v>
      </c>
      <c r="O80" s="57" t="str">
        <f t="shared" si="17"/>
        <v>F</v>
      </c>
      <c r="P80" s="72"/>
      <c r="Q80" s="72"/>
      <c r="R80" s="72"/>
      <c r="S80" s="113" t="str">
        <f t="shared" si="18"/>
        <v/>
      </c>
      <c r="T80" s="113" t="str">
        <f t="shared" si="19"/>
        <v/>
      </c>
      <c r="U80" s="113">
        <f t="shared" si="23"/>
        <v>0</v>
      </c>
      <c r="V80" s="113" t="str">
        <f t="shared" si="20"/>
        <v/>
      </c>
    </row>
    <row r="81" spans="1:22" hidden="1" x14ac:dyDescent="0.25">
      <c r="A81" s="54">
        <f t="shared" si="21"/>
        <v>79</v>
      </c>
      <c r="B81" s="55" t="s">
        <v>247</v>
      </c>
      <c r="C81" s="56" t="s">
        <v>248</v>
      </c>
      <c r="D81" s="54"/>
      <c r="E81" s="54"/>
      <c r="F81" s="54"/>
      <c r="G81" s="54"/>
      <c r="H81" s="54" t="str">
        <f t="shared" si="24"/>
        <v/>
      </c>
      <c r="I81" s="67"/>
      <c r="J81" s="67"/>
      <c r="K81" s="54" t="str">
        <f t="shared" si="22"/>
        <v/>
      </c>
      <c r="L81" s="57" t="str">
        <f t="shared" si="16"/>
        <v/>
      </c>
      <c r="M81" s="57" t="str">
        <f t="shared" si="12"/>
        <v/>
      </c>
      <c r="N81" s="57" t="str">
        <f t="shared" si="25"/>
        <v/>
      </c>
      <c r="O81" s="57" t="str">
        <f t="shared" si="17"/>
        <v/>
      </c>
      <c r="P81" s="72"/>
      <c r="Q81" s="72"/>
      <c r="R81" s="72"/>
      <c r="S81" s="113" t="str">
        <f t="shared" si="18"/>
        <v/>
      </c>
      <c r="T81" s="113" t="str">
        <f t="shared" si="19"/>
        <v/>
      </c>
      <c r="U81" s="113">
        <f t="shared" si="23"/>
        <v>0</v>
      </c>
      <c r="V81" s="113" t="str">
        <f t="shared" si="20"/>
        <v/>
      </c>
    </row>
    <row r="82" spans="1:22" hidden="1" x14ac:dyDescent="0.25">
      <c r="A82" s="54">
        <f t="shared" si="21"/>
        <v>80</v>
      </c>
      <c r="B82" s="55" t="s">
        <v>249</v>
      </c>
      <c r="C82" s="56" t="s">
        <v>250</v>
      </c>
      <c r="D82" s="54"/>
      <c r="E82" s="54"/>
      <c r="F82" s="54"/>
      <c r="G82" s="54"/>
      <c r="H82" s="54" t="str">
        <f t="shared" si="24"/>
        <v/>
      </c>
      <c r="I82" s="67"/>
      <c r="J82" s="67"/>
      <c r="K82" s="54" t="str">
        <f t="shared" si="22"/>
        <v/>
      </c>
      <c r="L82" s="57" t="str">
        <f t="shared" si="16"/>
        <v/>
      </c>
      <c r="M82" s="57" t="str">
        <f t="shared" si="12"/>
        <v/>
      </c>
      <c r="N82" s="57" t="str">
        <f t="shared" si="25"/>
        <v/>
      </c>
      <c r="O82" s="57" t="str">
        <f t="shared" si="17"/>
        <v/>
      </c>
      <c r="P82" s="72"/>
      <c r="Q82" s="72"/>
      <c r="R82" s="72"/>
      <c r="S82" s="113" t="str">
        <f t="shared" si="18"/>
        <v/>
      </c>
      <c r="T82" s="113" t="str">
        <f t="shared" si="19"/>
        <v/>
      </c>
      <c r="U82" s="113">
        <f t="shared" si="23"/>
        <v>0</v>
      </c>
      <c r="V82" s="113" t="str">
        <f t="shared" si="20"/>
        <v/>
      </c>
    </row>
    <row r="83" spans="1:22" hidden="1" x14ac:dyDescent="0.25">
      <c r="A83" s="54">
        <f t="shared" si="21"/>
        <v>81</v>
      </c>
      <c r="B83" s="55" t="s">
        <v>251</v>
      </c>
      <c r="C83" s="56" t="s">
        <v>252</v>
      </c>
      <c r="D83" s="54"/>
      <c r="E83" s="54"/>
      <c r="F83" s="54"/>
      <c r="G83" s="54"/>
      <c r="H83" s="54" t="str">
        <f t="shared" si="24"/>
        <v/>
      </c>
      <c r="I83" s="67"/>
      <c r="J83" s="67"/>
      <c r="K83" s="54" t="str">
        <f t="shared" si="22"/>
        <v/>
      </c>
      <c r="L83" s="57" t="str">
        <f t="shared" si="16"/>
        <v/>
      </c>
      <c r="M83" s="57" t="str">
        <f t="shared" si="12"/>
        <v/>
      </c>
      <c r="N83" s="57" t="str">
        <f t="shared" si="25"/>
        <v/>
      </c>
      <c r="O83" s="57" t="str">
        <f t="shared" si="17"/>
        <v/>
      </c>
      <c r="P83" s="72"/>
      <c r="Q83" s="72"/>
      <c r="R83" s="72"/>
      <c r="S83" s="113" t="str">
        <f t="shared" si="18"/>
        <v/>
      </c>
      <c r="T83" s="113" t="str">
        <f t="shared" si="19"/>
        <v/>
      </c>
      <c r="U83" s="113">
        <f t="shared" si="23"/>
        <v>0</v>
      </c>
      <c r="V83" s="113" t="str">
        <f t="shared" si="20"/>
        <v/>
      </c>
    </row>
    <row r="84" spans="1:22" hidden="1" x14ac:dyDescent="0.25">
      <c r="A84" s="54">
        <f t="shared" si="21"/>
        <v>82</v>
      </c>
      <c r="B84" s="55" t="s">
        <v>253</v>
      </c>
      <c r="C84" s="56" t="s">
        <v>254</v>
      </c>
      <c r="D84" s="54"/>
      <c r="E84" s="54"/>
      <c r="F84" s="54"/>
      <c r="G84" s="54"/>
      <c r="H84" s="54" t="str">
        <f t="shared" si="24"/>
        <v/>
      </c>
      <c r="I84" s="67"/>
      <c r="J84" s="67"/>
      <c r="K84" s="54" t="str">
        <f t="shared" si="22"/>
        <v/>
      </c>
      <c r="L84" s="57" t="str">
        <f t="shared" si="16"/>
        <v/>
      </c>
      <c r="M84" s="57" t="str">
        <f t="shared" si="12"/>
        <v/>
      </c>
      <c r="N84" s="57" t="str">
        <f t="shared" si="25"/>
        <v/>
      </c>
      <c r="O84" s="57" t="str">
        <f t="shared" si="17"/>
        <v/>
      </c>
      <c r="P84" s="72"/>
      <c r="Q84" s="72"/>
      <c r="R84" s="72"/>
      <c r="S84" s="113" t="str">
        <f t="shared" si="18"/>
        <v/>
      </c>
      <c r="T84" s="113" t="str">
        <f t="shared" si="19"/>
        <v/>
      </c>
      <c r="U84" s="113">
        <f t="shared" si="23"/>
        <v>0</v>
      </c>
      <c r="V84" s="113" t="str">
        <f t="shared" si="20"/>
        <v/>
      </c>
    </row>
    <row r="85" spans="1:22" hidden="1" x14ac:dyDescent="0.25">
      <c r="A85" s="54">
        <f t="shared" si="21"/>
        <v>83</v>
      </c>
      <c r="B85" s="55" t="s">
        <v>255</v>
      </c>
      <c r="C85" s="56" t="s">
        <v>256</v>
      </c>
      <c r="D85" s="54"/>
      <c r="E85" s="54"/>
      <c r="F85" s="54"/>
      <c r="G85" s="54"/>
      <c r="H85" s="54" t="str">
        <f t="shared" si="24"/>
        <v/>
      </c>
      <c r="I85" s="67"/>
      <c r="J85" s="67"/>
      <c r="K85" s="54" t="str">
        <f t="shared" si="22"/>
        <v/>
      </c>
      <c r="L85" s="57" t="str">
        <f t="shared" si="16"/>
        <v/>
      </c>
      <c r="M85" s="57" t="str">
        <f t="shared" si="12"/>
        <v/>
      </c>
      <c r="N85" s="57" t="str">
        <f t="shared" si="25"/>
        <v/>
      </c>
      <c r="O85" s="57" t="str">
        <f t="shared" si="17"/>
        <v/>
      </c>
      <c r="P85" s="72"/>
      <c r="Q85" s="72"/>
      <c r="R85" s="72"/>
      <c r="S85" s="113" t="str">
        <f t="shared" si="18"/>
        <v/>
      </c>
      <c r="T85" s="113" t="str">
        <f t="shared" si="19"/>
        <v/>
      </c>
      <c r="U85" s="113">
        <f t="shared" si="23"/>
        <v>0</v>
      </c>
      <c r="V85" s="113" t="str">
        <f t="shared" si="20"/>
        <v/>
      </c>
    </row>
    <row r="86" spans="1:22" hidden="1" x14ac:dyDescent="0.25">
      <c r="A86" s="54">
        <f t="shared" si="21"/>
        <v>84</v>
      </c>
      <c r="B86" s="55" t="s">
        <v>257</v>
      </c>
      <c r="C86" s="56" t="s">
        <v>258</v>
      </c>
      <c r="D86" s="54"/>
      <c r="E86" s="54"/>
      <c r="F86" s="54"/>
      <c r="G86" s="54"/>
      <c r="H86" s="54" t="str">
        <f t="shared" si="24"/>
        <v/>
      </c>
      <c r="I86" s="67"/>
      <c r="J86" s="67"/>
      <c r="K86" s="54" t="str">
        <f t="shared" si="22"/>
        <v/>
      </c>
      <c r="L86" s="57" t="str">
        <f t="shared" si="16"/>
        <v/>
      </c>
      <c r="M86" s="57" t="str">
        <f t="shared" si="12"/>
        <v/>
      </c>
      <c r="N86" s="57" t="str">
        <f t="shared" si="25"/>
        <v/>
      </c>
      <c r="O86" s="57" t="str">
        <f t="shared" si="17"/>
        <v/>
      </c>
      <c r="P86" s="72"/>
      <c r="Q86" s="72"/>
      <c r="R86" s="72"/>
      <c r="S86" s="113" t="str">
        <f t="shared" si="18"/>
        <v/>
      </c>
      <c r="T86" s="113" t="str">
        <f t="shared" si="19"/>
        <v/>
      </c>
      <c r="U86" s="113">
        <f t="shared" si="23"/>
        <v>0</v>
      </c>
      <c r="V86" s="113" t="str">
        <f t="shared" si="20"/>
        <v/>
      </c>
    </row>
    <row r="87" spans="1:22" hidden="1" x14ac:dyDescent="0.25">
      <c r="A87" s="54">
        <f t="shared" si="21"/>
        <v>85</v>
      </c>
      <c r="B87" s="55" t="s">
        <v>259</v>
      </c>
      <c r="C87" s="56" t="s">
        <v>260</v>
      </c>
      <c r="D87" s="54"/>
      <c r="E87" s="54"/>
      <c r="F87" s="54"/>
      <c r="G87" s="54"/>
      <c r="H87" s="54" t="str">
        <f t="shared" si="24"/>
        <v/>
      </c>
      <c r="I87" s="67"/>
      <c r="J87" s="67"/>
      <c r="K87" s="54" t="str">
        <f t="shared" si="22"/>
        <v/>
      </c>
      <c r="L87" s="57" t="str">
        <f t="shared" si="16"/>
        <v/>
      </c>
      <c r="M87" s="57" t="str">
        <f t="shared" si="12"/>
        <v/>
      </c>
      <c r="N87" s="57" t="str">
        <f t="shared" si="25"/>
        <v/>
      </c>
      <c r="O87" s="57" t="str">
        <f t="shared" si="17"/>
        <v/>
      </c>
      <c r="P87" s="72"/>
      <c r="Q87" s="72"/>
      <c r="R87" s="72"/>
      <c r="S87" s="113" t="str">
        <f t="shared" si="18"/>
        <v/>
      </c>
      <c r="T87" s="113" t="str">
        <f t="shared" si="19"/>
        <v/>
      </c>
      <c r="U87" s="113">
        <f t="shared" si="23"/>
        <v>0</v>
      </c>
      <c r="V87" s="113" t="str">
        <f t="shared" si="20"/>
        <v/>
      </c>
    </row>
    <row r="88" spans="1:22" hidden="1" x14ac:dyDescent="0.25">
      <c r="A88" s="54">
        <f t="shared" si="21"/>
        <v>86</v>
      </c>
      <c r="B88" s="55" t="s">
        <v>261</v>
      </c>
      <c r="C88" s="56" t="s">
        <v>262</v>
      </c>
      <c r="D88" s="54"/>
      <c r="E88" s="54"/>
      <c r="F88" s="54"/>
      <c r="G88" s="54"/>
      <c r="H88" s="54" t="str">
        <f t="shared" si="24"/>
        <v/>
      </c>
      <c r="I88" s="67"/>
      <c r="J88" s="67"/>
      <c r="K88" s="54" t="str">
        <f t="shared" si="22"/>
        <v/>
      </c>
      <c r="L88" s="57" t="str">
        <f t="shared" si="16"/>
        <v/>
      </c>
      <c r="M88" s="57" t="str">
        <f t="shared" si="12"/>
        <v/>
      </c>
      <c r="N88" s="57" t="str">
        <f t="shared" si="25"/>
        <v/>
      </c>
      <c r="O88" s="57" t="str">
        <f t="shared" si="17"/>
        <v/>
      </c>
      <c r="P88" s="72"/>
      <c r="Q88" s="72"/>
      <c r="R88" s="72"/>
      <c r="S88" s="113" t="str">
        <f t="shared" si="18"/>
        <v/>
      </c>
      <c r="T88" s="113" t="str">
        <f t="shared" si="19"/>
        <v/>
      </c>
      <c r="U88" s="113">
        <f t="shared" si="23"/>
        <v>0</v>
      </c>
      <c r="V88" s="113" t="str">
        <f t="shared" si="20"/>
        <v/>
      </c>
    </row>
    <row r="89" spans="1:22" hidden="1" x14ac:dyDescent="0.25">
      <c r="A89" s="54">
        <f t="shared" si="21"/>
        <v>87</v>
      </c>
      <c r="B89" s="55" t="s">
        <v>263</v>
      </c>
      <c r="C89" s="56" t="s">
        <v>264</v>
      </c>
      <c r="D89" s="54"/>
      <c r="E89" s="54">
        <v>5</v>
      </c>
      <c r="F89" s="54"/>
      <c r="G89" s="54"/>
      <c r="H89" s="54" t="str">
        <f t="shared" si="24"/>
        <v/>
      </c>
      <c r="I89" s="67">
        <v>10</v>
      </c>
      <c r="J89" s="67">
        <v>9</v>
      </c>
      <c r="K89" s="54">
        <f t="shared" si="22"/>
        <v>19</v>
      </c>
      <c r="L89" s="57">
        <f t="shared" si="16"/>
        <v>5</v>
      </c>
      <c r="M89" s="57">
        <f t="shared" si="12"/>
        <v>19</v>
      </c>
      <c r="N89" s="57">
        <f t="shared" si="25"/>
        <v>24</v>
      </c>
      <c r="O89" s="57" t="str">
        <f t="shared" si="17"/>
        <v>F</v>
      </c>
      <c r="P89" s="72"/>
      <c r="Q89" s="72"/>
      <c r="R89" s="72"/>
      <c r="S89" s="113" t="str">
        <f t="shared" si="18"/>
        <v/>
      </c>
      <c r="T89" s="113" t="str">
        <f t="shared" si="19"/>
        <v/>
      </c>
      <c r="U89" s="113">
        <f t="shared" si="23"/>
        <v>0</v>
      </c>
      <c r="V89" s="113" t="str">
        <f t="shared" si="20"/>
        <v/>
      </c>
    </row>
    <row r="90" spans="1:22" hidden="1" x14ac:dyDescent="0.25">
      <c r="A90" s="54">
        <f t="shared" si="21"/>
        <v>88</v>
      </c>
      <c r="B90" s="55" t="s">
        <v>265</v>
      </c>
      <c r="C90" s="56" t="s">
        <v>266</v>
      </c>
      <c r="D90" s="54"/>
      <c r="E90" s="54"/>
      <c r="F90" s="54"/>
      <c r="G90" s="54"/>
      <c r="H90" s="54" t="str">
        <f t="shared" si="24"/>
        <v/>
      </c>
      <c r="I90" s="67"/>
      <c r="J90" s="67"/>
      <c r="K90" s="54" t="str">
        <f t="shared" si="22"/>
        <v/>
      </c>
      <c r="L90" s="57" t="str">
        <f t="shared" si="16"/>
        <v/>
      </c>
      <c r="M90" s="57" t="str">
        <f t="shared" si="12"/>
        <v/>
      </c>
      <c r="N90" s="57" t="str">
        <f t="shared" si="25"/>
        <v/>
      </c>
      <c r="O90" s="57" t="str">
        <f t="shared" si="17"/>
        <v/>
      </c>
      <c r="P90" s="72"/>
      <c r="Q90" s="72"/>
      <c r="R90" s="72"/>
      <c r="S90" s="113" t="str">
        <f t="shared" si="18"/>
        <v/>
      </c>
      <c r="T90" s="113" t="str">
        <f t="shared" si="19"/>
        <v/>
      </c>
      <c r="U90" s="113">
        <f t="shared" si="23"/>
        <v>0</v>
      </c>
      <c r="V90" s="113" t="str">
        <f t="shared" si="20"/>
        <v/>
      </c>
    </row>
    <row r="91" spans="1:22" hidden="1" x14ac:dyDescent="0.25">
      <c r="A91" s="54">
        <f t="shared" si="21"/>
        <v>89</v>
      </c>
      <c r="B91" s="55" t="s">
        <v>267</v>
      </c>
      <c r="C91" s="56" t="s">
        <v>268</v>
      </c>
      <c r="D91" s="54"/>
      <c r="E91" s="54"/>
      <c r="F91" s="54"/>
      <c r="G91" s="54"/>
      <c r="H91" s="54" t="str">
        <f t="shared" si="24"/>
        <v/>
      </c>
      <c r="I91" s="67"/>
      <c r="J91" s="67"/>
      <c r="K91" s="54" t="str">
        <f t="shared" si="22"/>
        <v/>
      </c>
      <c r="L91" s="57" t="str">
        <f t="shared" si="16"/>
        <v/>
      </c>
      <c r="M91" s="57" t="str">
        <f t="shared" si="12"/>
        <v/>
      </c>
      <c r="N91" s="57" t="str">
        <f t="shared" si="25"/>
        <v/>
      </c>
      <c r="O91" s="57" t="str">
        <f t="shared" si="17"/>
        <v/>
      </c>
      <c r="P91" s="72"/>
      <c r="Q91" s="72"/>
      <c r="R91" s="72"/>
      <c r="S91" s="113" t="str">
        <f t="shared" si="18"/>
        <v/>
      </c>
      <c r="T91" s="113" t="str">
        <f t="shared" si="19"/>
        <v/>
      </c>
      <c r="U91" s="113">
        <f t="shared" si="23"/>
        <v>0</v>
      </c>
      <c r="V91" s="113" t="str">
        <f t="shared" si="20"/>
        <v/>
      </c>
    </row>
    <row r="92" spans="1:22" hidden="1" x14ac:dyDescent="0.25">
      <c r="A92" s="54">
        <f t="shared" si="21"/>
        <v>90</v>
      </c>
      <c r="B92" s="55" t="s">
        <v>269</v>
      </c>
      <c r="C92" s="56" t="s">
        <v>270</v>
      </c>
      <c r="D92" s="54">
        <v>0</v>
      </c>
      <c r="E92" s="54">
        <v>24</v>
      </c>
      <c r="F92" s="54"/>
      <c r="G92" s="54"/>
      <c r="H92" s="54" t="str">
        <f t="shared" si="24"/>
        <v/>
      </c>
      <c r="I92" s="67">
        <v>0</v>
      </c>
      <c r="J92" s="67">
        <v>12</v>
      </c>
      <c r="K92" s="54">
        <f t="shared" si="22"/>
        <v>12</v>
      </c>
      <c r="L92" s="57">
        <f t="shared" si="16"/>
        <v>24</v>
      </c>
      <c r="M92" s="57">
        <f t="shared" si="12"/>
        <v>12</v>
      </c>
      <c r="N92" s="57">
        <f t="shared" si="25"/>
        <v>36</v>
      </c>
      <c r="O92" s="57" t="str">
        <f t="shared" si="17"/>
        <v>F</v>
      </c>
      <c r="P92" s="72"/>
      <c r="Q92" s="72"/>
      <c r="R92" s="72"/>
      <c r="S92" s="113" t="str">
        <f t="shared" si="18"/>
        <v/>
      </c>
      <c r="T92" s="113" t="str">
        <f t="shared" si="19"/>
        <v/>
      </c>
      <c r="U92" s="113">
        <f t="shared" si="23"/>
        <v>0</v>
      </c>
      <c r="V92" s="113" t="str">
        <f t="shared" si="20"/>
        <v/>
      </c>
    </row>
    <row r="93" spans="1:22" hidden="1" x14ac:dyDescent="0.25">
      <c r="A93" s="54">
        <f t="shared" si="21"/>
        <v>91</v>
      </c>
      <c r="B93" s="55" t="s">
        <v>271</v>
      </c>
      <c r="C93" s="56" t="s">
        <v>272</v>
      </c>
      <c r="D93" s="54"/>
      <c r="E93" s="54">
        <v>0</v>
      </c>
      <c r="F93" s="54"/>
      <c r="G93" s="54"/>
      <c r="H93" s="54" t="str">
        <f t="shared" si="24"/>
        <v/>
      </c>
      <c r="I93" s="67"/>
      <c r="J93" s="67"/>
      <c r="K93" s="54" t="str">
        <f t="shared" si="22"/>
        <v/>
      </c>
      <c r="L93" s="57">
        <f t="shared" si="16"/>
        <v>0</v>
      </c>
      <c r="M93" s="57" t="str">
        <f t="shared" si="12"/>
        <v/>
      </c>
      <c r="N93" s="57">
        <f t="shared" si="25"/>
        <v>0</v>
      </c>
      <c r="O93" s="57" t="str">
        <f t="shared" si="17"/>
        <v>F</v>
      </c>
      <c r="P93" s="72"/>
      <c r="Q93" s="72"/>
      <c r="R93" s="72"/>
      <c r="S93" s="113" t="str">
        <f t="shared" si="18"/>
        <v/>
      </c>
      <c r="T93" s="113" t="str">
        <f t="shared" si="19"/>
        <v/>
      </c>
      <c r="U93" s="113">
        <f t="shared" si="23"/>
        <v>0</v>
      </c>
      <c r="V93" s="113" t="str">
        <f t="shared" si="20"/>
        <v/>
      </c>
    </row>
    <row r="94" spans="1:22" x14ac:dyDescent="0.25">
      <c r="A94" s="54">
        <f t="shared" si="21"/>
        <v>92</v>
      </c>
      <c r="B94" s="55" t="s">
        <v>273</v>
      </c>
      <c r="C94" s="56" t="s">
        <v>274</v>
      </c>
      <c r="D94" s="54">
        <v>17</v>
      </c>
      <c r="E94" s="54"/>
      <c r="F94" s="54">
        <v>9</v>
      </c>
      <c r="G94" s="54">
        <v>14</v>
      </c>
      <c r="H94" s="54">
        <f t="shared" si="24"/>
        <v>23</v>
      </c>
      <c r="I94" s="67">
        <v>8</v>
      </c>
      <c r="J94" s="67">
        <v>18</v>
      </c>
      <c r="K94" s="54">
        <f t="shared" si="22"/>
        <v>26</v>
      </c>
      <c r="L94" s="57">
        <f t="shared" si="16"/>
        <v>17</v>
      </c>
      <c r="M94" s="57">
        <f t="shared" si="12"/>
        <v>26</v>
      </c>
      <c r="N94" s="57">
        <f t="shared" si="25"/>
        <v>43</v>
      </c>
      <c r="O94" s="57" t="str">
        <f t="shared" si="17"/>
        <v>F</v>
      </c>
      <c r="P94" s="72"/>
      <c r="Q94" s="72">
        <v>0</v>
      </c>
      <c r="R94" s="72">
        <v>0</v>
      </c>
      <c r="S94" s="113">
        <f t="shared" si="18"/>
        <v>0</v>
      </c>
      <c r="T94" s="113">
        <f t="shared" si="19"/>
        <v>17</v>
      </c>
      <c r="U94" s="113">
        <f t="shared" si="23"/>
        <v>1</v>
      </c>
      <c r="V94" s="113" t="str">
        <f t="shared" si="20"/>
        <v>F</v>
      </c>
    </row>
    <row r="95" spans="1:22" hidden="1" x14ac:dyDescent="0.25">
      <c r="A95" s="54">
        <f t="shared" si="21"/>
        <v>93</v>
      </c>
      <c r="B95" s="55" t="s">
        <v>275</v>
      </c>
      <c r="C95" s="56" t="s">
        <v>276</v>
      </c>
      <c r="D95" s="54">
        <v>11</v>
      </c>
      <c r="E95" s="54">
        <v>13.5</v>
      </c>
      <c r="F95" s="54"/>
      <c r="G95" s="54"/>
      <c r="H95" s="54" t="str">
        <f t="shared" si="24"/>
        <v/>
      </c>
      <c r="I95" s="67">
        <v>2</v>
      </c>
      <c r="J95" s="67">
        <v>7</v>
      </c>
      <c r="K95" s="54">
        <f t="shared" si="22"/>
        <v>9</v>
      </c>
      <c r="L95" s="57">
        <f t="shared" si="16"/>
        <v>13.5</v>
      </c>
      <c r="M95" s="57">
        <f t="shared" si="12"/>
        <v>9</v>
      </c>
      <c r="N95" s="57">
        <f t="shared" si="25"/>
        <v>22.5</v>
      </c>
      <c r="O95" s="57" t="str">
        <f t="shared" si="17"/>
        <v>F</v>
      </c>
      <c r="P95" s="72"/>
      <c r="Q95" s="72"/>
      <c r="R95" s="72"/>
      <c r="S95" s="113" t="str">
        <f t="shared" si="18"/>
        <v/>
      </c>
      <c r="T95" s="113" t="str">
        <f t="shared" si="19"/>
        <v/>
      </c>
      <c r="U95" s="113">
        <f t="shared" si="23"/>
        <v>0</v>
      </c>
      <c r="V95" s="113" t="str">
        <f t="shared" si="20"/>
        <v/>
      </c>
    </row>
    <row r="96" spans="1:22" hidden="1" x14ac:dyDescent="0.25">
      <c r="A96" s="54">
        <f t="shared" si="21"/>
        <v>94</v>
      </c>
      <c r="B96" s="55" t="s">
        <v>277</v>
      </c>
      <c r="C96" s="56" t="s">
        <v>278</v>
      </c>
      <c r="D96" s="54"/>
      <c r="E96" s="54"/>
      <c r="F96" s="54"/>
      <c r="G96" s="54"/>
      <c r="H96" s="54" t="str">
        <f t="shared" si="24"/>
        <v/>
      </c>
      <c r="I96" s="67"/>
      <c r="J96" s="67"/>
      <c r="K96" s="54" t="str">
        <f t="shared" si="22"/>
        <v/>
      </c>
      <c r="L96" s="57" t="str">
        <f t="shared" si="16"/>
        <v/>
      </c>
      <c r="M96" s="57" t="str">
        <f t="shared" ref="M96:M140" si="26">IF(K96="",IF(H96="","",H96),K96)</f>
        <v/>
      </c>
      <c r="N96" s="57" t="str">
        <f t="shared" si="25"/>
        <v/>
      </c>
      <c r="O96" s="57" t="str">
        <f t="shared" si="17"/>
        <v/>
      </c>
      <c r="P96" s="72"/>
      <c r="Q96" s="72"/>
      <c r="R96" s="72"/>
      <c r="S96" s="113" t="str">
        <f t="shared" si="18"/>
        <v/>
      </c>
      <c r="T96" s="113" t="str">
        <f t="shared" si="19"/>
        <v/>
      </c>
      <c r="U96" s="113">
        <f t="shared" si="23"/>
        <v>0</v>
      </c>
      <c r="V96" s="113" t="str">
        <f t="shared" si="20"/>
        <v/>
      </c>
    </row>
    <row r="97" spans="1:22" hidden="1" x14ac:dyDescent="0.25">
      <c r="A97" s="54">
        <f t="shared" si="21"/>
        <v>95</v>
      </c>
      <c r="B97" s="55" t="s">
        <v>279</v>
      </c>
      <c r="C97" s="56" t="s">
        <v>280</v>
      </c>
      <c r="D97" s="54">
        <v>14</v>
      </c>
      <c r="E97" s="54">
        <v>11</v>
      </c>
      <c r="F97" s="54"/>
      <c r="G97" s="54"/>
      <c r="H97" s="54" t="str">
        <f t="shared" si="24"/>
        <v/>
      </c>
      <c r="I97" s="67">
        <v>6</v>
      </c>
      <c r="J97" s="67">
        <v>10</v>
      </c>
      <c r="K97" s="54">
        <f t="shared" si="22"/>
        <v>16</v>
      </c>
      <c r="L97" s="57">
        <f t="shared" si="16"/>
        <v>11</v>
      </c>
      <c r="M97" s="57">
        <f t="shared" si="26"/>
        <v>16</v>
      </c>
      <c r="N97" s="57">
        <f t="shared" si="25"/>
        <v>27</v>
      </c>
      <c r="O97" s="57" t="str">
        <f t="shared" si="17"/>
        <v>F</v>
      </c>
      <c r="P97" s="72"/>
      <c r="Q97" s="72"/>
      <c r="R97" s="72"/>
      <c r="S97" s="113" t="str">
        <f t="shared" si="18"/>
        <v/>
      </c>
      <c r="T97" s="113" t="str">
        <f t="shared" si="19"/>
        <v/>
      </c>
      <c r="U97" s="113">
        <f t="shared" si="23"/>
        <v>0</v>
      </c>
      <c r="V97" s="113" t="str">
        <f t="shared" si="20"/>
        <v/>
      </c>
    </row>
    <row r="98" spans="1:22" hidden="1" x14ac:dyDescent="0.25">
      <c r="A98" s="54">
        <f t="shared" si="21"/>
        <v>96</v>
      </c>
      <c r="B98" s="55" t="s">
        <v>281</v>
      </c>
      <c r="C98" s="56" t="s">
        <v>282</v>
      </c>
      <c r="D98" s="54"/>
      <c r="E98" s="54"/>
      <c r="F98" s="54"/>
      <c r="G98" s="54"/>
      <c r="H98" s="54" t="str">
        <f t="shared" si="24"/>
        <v/>
      </c>
      <c r="I98" s="67"/>
      <c r="J98" s="67"/>
      <c r="K98" s="54" t="str">
        <f t="shared" si="22"/>
        <v/>
      </c>
      <c r="L98" s="57" t="str">
        <f t="shared" si="16"/>
        <v/>
      </c>
      <c r="M98" s="57" t="str">
        <f t="shared" si="26"/>
        <v/>
      </c>
      <c r="N98" s="57" t="str">
        <f t="shared" si="25"/>
        <v/>
      </c>
      <c r="O98" s="57" t="str">
        <f t="shared" si="17"/>
        <v/>
      </c>
      <c r="P98" s="72"/>
      <c r="Q98" s="72"/>
      <c r="R98" s="72"/>
      <c r="S98" s="113" t="str">
        <f t="shared" si="18"/>
        <v/>
      </c>
      <c r="T98" s="113" t="str">
        <f t="shared" si="19"/>
        <v/>
      </c>
      <c r="U98" s="113">
        <f t="shared" si="23"/>
        <v>0</v>
      </c>
      <c r="V98" s="113" t="str">
        <f t="shared" si="20"/>
        <v/>
      </c>
    </row>
    <row r="99" spans="1:22" x14ac:dyDescent="0.25">
      <c r="A99" s="54">
        <f t="shared" si="21"/>
        <v>97</v>
      </c>
      <c r="B99" s="55" t="s">
        <v>283</v>
      </c>
      <c r="C99" s="56" t="s">
        <v>284</v>
      </c>
      <c r="D99" s="54">
        <v>0</v>
      </c>
      <c r="E99" s="54">
        <v>0</v>
      </c>
      <c r="F99" s="54">
        <v>0</v>
      </c>
      <c r="G99" s="54"/>
      <c r="H99" s="54">
        <f t="shared" si="24"/>
        <v>0</v>
      </c>
      <c r="I99" s="67">
        <v>16</v>
      </c>
      <c r="J99" s="67">
        <v>11</v>
      </c>
      <c r="K99" s="54">
        <f t="shared" si="22"/>
        <v>27</v>
      </c>
      <c r="L99" s="57">
        <f t="shared" ref="L99:L130" si="27">IF(ISBLANK(E99),IF(ISBLANK(D99),"",D99),E99)</f>
        <v>0</v>
      </c>
      <c r="M99" s="57">
        <f t="shared" si="26"/>
        <v>27</v>
      </c>
      <c r="N99" s="57">
        <f t="shared" si="25"/>
        <v>27</v>
      </c>
      <c r="O99" s="57" t="str">
        <f t="shared" ref="O99:O130" si="28">IF(AND(M99="",N99=""),"",VLOOKUP(N99,Ocjene,2))</f>
        <v>F</v>
      </c>
      <c r="P99" s="72">
        <v>0</v>
      </c>
      <c r="Q99" s="72"/>
      <c r="R99" s="72"/>
      <c r="S99" s="113" t="str">
        <f t="shared" si="18"/>
        <v/>
      </c>
      <c r="T99" s="113">
        <f t="shared" si="19"/>
        <v>27</v>
      </c>
      <c r="U99" s="113">
        <f t="shared" si="23"/>
        <v>1</v>
      </c>
      <c r="V99" s="113" t="str">
        <f t="shared" si="20"/>
        <v>F</v>
      </c>
    </row>
    <row r="100" spans="1:22" hidden="1" x14ac:dyDescent="0.25">
      <c r="A100" s="54">
        <f t="shared" ref="A100:A131" si="29">A99+1</f>
        <v>98</v>
      </c>
      <c r="B100" s="55" t="s">
        <v>285</v>
      </c>
      <c r="C100" s="56" t="s">
        <v>286</v>
      </c>
      <c r="D100" s="54"/>
      <c r="E100" s="54"/>
      <c r="F100" s="54"/>
      <c r="G100" s="54"/>
      <c r="H100" s="54" t="str">
        <f t="shared" si="24"/>
        <v/>
      </c>
      <c r="I100" s="67"/>
      <c r="J100" s="67"/>
      <c r="K100" s="54" t="str">
        <f t="shared" si="22"/>
        <v/>
      </c>
      <c r="L100" s="57" t="str">
        <f t="shared" si="27"/>
        <v/>
      </c>
      <c r="M100" s="57" t="str">
        <f t="shared" si="26"/>
        <v/>
      </c>
      <c r="N100" s="57" t="str">
        <f t="shared" si="25"/>
        <v/>
      </c>
      <c r="O100" s="57" t="str">
        <f t="shared" si="28"/>
        <v/>
      </c>
      <c r="P100" s="72"/>
      <c r="Q100" s="72"/>
      <c r="R100" s="72"/>
      <c r="S100" s="113" t="str">
        <f t="shared" si="18"/>
        <v/>
      </c>
      <c r="T100" s="113" t="str">
        <f t="shared" si="19"/>
        <v/>
      </c>
      <c r="U100" s="113">
        <f t="shared" si="23"/>
        <v>0</v>
      </c>
      <c r="V100" s="113" t="str">
        <f t="shared" si="20"/>
        <v/>
      </c>
    </row>
    <row r="101" spans="1:22" x14ac:dyDescent="0.25">
      <c r="A101" s="54">
        <f t="shared" si="29"/>
        <v>99</v>
      </c>
      <c r="B101" s="55" t="s">
        <v>287</v>
      </c>
      <c r="C101" s="56" t="s">
        <v>288</v>
      </c>
      <c r="D101" s="54">
        <v>13</v>
      </c>
      <c r="E101" s="54">
        <v>11.5</v>
      </c>
      <c r="F101" s="54">
        <v>7</v>
      </c>
      <c r="G101" s="54">
        <v>12</v>
      </c>
      <c r="H101" s="54">
        <f t="shared" si="24"/>
        <v>19</v>
      </c>
      <c r="I101" s="67">
        <v>6</v>
      </c>
      <c r="J101" s="67">
        <v>10</v>
      </c>
      <c r="K101" s="54">
        <f t="shared" si="22"/>
        <v>16</v>
      </c>
      <c r="L101" s="57">
        <f t="shared" si="27"/>
        <v>11.5</v>
      </c>
      <c r="M101" s="57">
        <f t="shared" si="26"/>
        <v>16</v>
      </c>
      <c r="N101" s="57">
        <f t="shared" si="25"/>
        <v>27.5</v>
      </c>
      <c r="O101" s="57" t="str">
        <f t="shared" si="28"/>
        <v>F</v>
      </c>
      <c r="P101" s="72">
        <v>25</v>
      </c>
      <c r="Q101" s="72"/>
      <c r="R101" s="72"/>
      <c r="S101" s="113" t="str">
        <f t="shared" si="18"/>
        <v/>
      </c>
      <c r="T101" s="113">
        <f t="shared" si="19"/>
        <v>41</v>
      </c>
      <c r="U101" s="113">
        <f t="shared" si="23"/>
        <v>1</v>
      </c>
      <c r="V101" s="113" t="str">
        <f t="shared" si="20"/>
        <v>F</v>
      </c>
    </row>
    <row r="102" spans="1:22" hidden="1" x14ac:dyDescent="0.25">
      <c r="A102" s="54">
        <f t="shared" si="29"/>
        <v>100</v>
      </c>
      <c r="B102" s="55" t="s">
        <v>289</v>
      </c>
      <c r="C102" s="56" t="s">
        <v>290</v>
      </c>
      <c r="D102" s="54"/>
      <c r="E102" s="54"/>
      <c r="F102" s="54"/>
      <c r="G102" s="54"/>
      <c r="H102" s="54" t="str">
        <f t="shared" si="24"/>
        <v/>
      </c>
      <c r="I102" s="67"/>
      <c r="J102" s="67"/>
      <c r="K102" s="54" t="str">
        <f t="shared" si="22"/>
        <v/>
      </c>
      <c r="L102" s="57" t="str">
        <f t="shared" si="27"/>
        <v/>
      </c>
      <c r="M102" s="57" t="str">
        <f t="shared" si="26"/>
        <v/>
      </c>
      <c r="N102" s="57" t="str">
        <f t="shared" si="25"/>
        <v/>
      </c>
      <c r="O102" s="57" t="str">
        <f t="shared" si="28"/>
        <v/>
      </c>
      <c r="P102" s="72"/>
      <c r="Q102" s="72"/>
      <c r="R102" s="72"/>
      <c r="S102" s="113" t="str">
        <f t="shared" si="18"/>
        <v/>
      </c>
      <c r="T102" s="113" t="str">
        <f t="shared" si="19"/>
        <v/>
      </c>
      <c r="U102" s="113">
        <f t="shared" si="23"/>
        <v>0</v>
      </c>
      <c r="V102" s="113" t="str">
        <f t="shared" si="20"/>
        <v/>
      </c>
    </row>
    <row r="103" spans="1:22" hidden="1" x14ac:dyDescent="0.25">
      <c r="A103" s="54">
        <f t="shared" si="29"/>
        <v>101</v>
      </c>
      <c r="B103" s="55" t="s">
        <v>291</v>
      </c>
      <c r="C103" s="56" t="s">
        <v>292</v>
      </c>
      <c r="D103" s="54"/>
      <c r="E103" s="54"/>
      <c r="F103" s="54"/>
      <c r="G103" s="54"/>
      <c r="H103" s="54" t="str">
        <f t="shared" si="24"/>
        <v/>
      </c>
      <c r="I103" s="67"/>
      <c r="J103" s="67"/>
      <c r="K103" s="54" t="str">
        <f t="shared" si="22"/>
        <v/>
      </c>
      <c r="L103" s="57" t="str">
        <f t="shared" si="27"/>
        <v/>
      </c>
      <c r="M103" s="57" t="str">
        <f t="shared" si="26"/>
        <v/>
      </c>
      <c r="N103" s="57" t="str">
        <f t="shared" si="25"/>
        <v/>
      </c>
      <c r="O103" s="57" t="str">
        <f t="shared" si="28"/>
        <v/>
      </c>
      <c r="P103" s="72"/>
      <c r="Q103" s="72"/>
      <c r="R103" s="72"/>
      <c r="S103" s="113" t="str">
        <f t="shared" si="18"/>
        <v/>
      </c>
      <c r="T103" s="113" t="str">
        <f t="shared" si="19"/>
        <v/>
      </c>
      <c r="U103" s="113">
        <f t="shared" si="23"/>
        <v>0</v>
      </c>
      <c r="V103" s="113" t="str">
        <f t="shared" si="20"/>
        <v/>
      </c>
    </row>
    <row r="104" spans="1:22" hidden="1" x14ac:dyDescent="0.25">
      <c r="A104" s="54">
        <f t="shared" si="29"/>
        <v>102</v>
      </c>
      <c r="B104" s="55" t="s">
        <v>293</v>
      </c>
      <c r="C104" s="56" t="s">
        <v>294</v>
      </c>
      <c r="D104" s="54"/>
      <c r="E104" s="54"/>
      <c r="F104" s="54"/>
      <c r="G104" s="54"/>
      <c r="H104" s="54" t="str">
        <f t="shared" si="24"/>
        <v/>
      </c>
      <c r="I104" s="67"/>
      <c r="J104" s="67"/>
      <c r="K104" s="54" t="str">
        <f t="shared" si="22"/>
        <v/>
      </c>
      <c r="L104" s="57" t="str">
        <f t="shared" si="27"/>
        <v/>
      </c>
      <c r="M104" s="57" t="str">
        <f t="shared" si="26"/>
        <v/>
      </c>
      <c r="N104" s="57" t="str">
        <f t="shared" si="25"/>
        <v/>
      </c>
      <c r="O104" s="57" t="str">
        <f t="shared" si="28"/>
        <v/>
      </c>
      <c r="P104" s="72"/>
      <c r="Q104" s="72"/>
      <c r="R104" s="72"/>
      <c r="S104" s="113" t="str">
        <f t="shared" si="18"/>
        <v/>
      </c>
      <c r="T104" s="113" t="str">
        <f t="shared" si="19"/>
        <v/>
      </c>
      <c r="U104" s="113">
        <f t="shared" si="23"/>
        <v>0</v>
      </c>
      <c r="V104" s="113" t="str">
        <f t="shared" si="20"/>
        <v/>
      </c>
    </row>
    <row r="105" spans="1:22" hidden="1" x14ac:dyDescent="0.25">
      <c r="A105" s="54">
        <f t="shared" si="29"/>
        <v>103</v>
      </c>
      <c r="B105" s="55" t="s">
        <v>295</v>
      </c>
      <c r="C105" s="56" t="s">
        <v>296</v>
      </c>
      <c r="D105" s="54"/>
      <c r="E105" s="54"/>
      <c r="F105" s="54"/>
      <c r="G105" s="54"/>
      <c r="H105" s="54" t="str">
        <f t="shared" si="24"/>
        <v/>
      </c>
      <c r="I105" s="67"/>
      <c r="J105" s="67"/>
      <c r="K105" s="54" t="str">
        <f t="shared" si="22"/>
        <v/>
      </c>
      <c r="L105" s="57" t="str">
        <f t="shared" si="27"/>
        <v/>
      </c>
      <c r="M105" s="57" t="str">
        <f t="shared" si="26"/>
        <v/>
      </c>
      <c r="N105" s="57" t="str">
        <f t="shared" si="25"/>
        <v/>
      </c>
      <c r="O105" s="57" t="str">
        <f t="shared" si="28"/>
        <v/>
      </c>
      <c r="P105" s="72"/>
      <c r="Q105" s="72"/>
      <c r="R105" s="72"/>
      <c r="S105" s="113" t="str">
        <f t="shared" si="18"/>
        <v/>
      </c>
      <c r="T105" s="113" t="str">
        <f t="shared" si="19"/>
        <v/>
      </c>
      <c r="U105" s="113">
        <f t="shared" si="23"/>
        <v>0</v>
      </c>
      <c r="V105" s="113" t="str">
        <f t="shared" si="20"/>
        <v/>
      </c>
    </row>
    <row r="106" spans="1:22" hidden="1" x14ac:dyDescent="0.25">
      <c r="A106" s="54">
        <f t="shared" si="29"/>
        <v>104</v>
      </c>
      <c r="B106" s="55" t="s">
        <v>297</v>
      </c>
      <c r="C106" s="56" t="s">
        <v>298</v>
      </c>
      <c r="D106" s="54"/>
      <c r="E106" s="54"/>
      <c r="F106" s="54"/>
      <c r="G106" s="54"/>
      <c r="H106" s="54" t="str">
        <f t="shared" si="24"/>
        <v/>
      </c>
      <c r="I106" s="67"/>
      <c r="J106" s="67"/>
      <c r="K106" s="54" t="str">
        <f t="shared" si="22"/>
        <v/>
      </c>
      <c r="L106" s="57" t="str">
        <f t="shared" si="27"/>
        <v/>
      </c>
      <c r="M106" s="57" t="str">
        <f t="shared" si="26"/>
        <v/>
      </c>
      <c r="N106" s="57" t="str">
        <f t="shared" si="25"/>
        <v/>
      </c>
      <c r="O106" s="57" t="str">
        <f t="shared" si="28"/>
        <v/>
      </c>
      <c r="P106" s="72"/>
      <c r="Q106" s="72"/>
      <c r="R106" s="72"/>
      <c r="S106" s="113" t="str">
        <f t="shared" si="18"/>
        <v/>
      </c>
      <c r="T106" s="113" t="str">
        <f t="shared" si="19"/>
        <v/>
      </c>
      <c r="U106" s="113">
        <f t="shared" si="23"/>
        <v>0</v>
      </c>
      <c r="V106" s="113" t="str">
        <f t="shared" si="20"/>
        <v/>
      </c>
    </row>
    <row r="107" spans="1:22" hidden="1" x14ac:dyDescent="0.25">
      <c r="A107" s="54">
        <f t="shared" si="29"/>
        <v>105</v>
      </c>
      <c r="B107" s="55" t="s">
        <v>299</v>
      </c>
      <c r="C107" s="56" t="s">
        <v>300</v>
      </c>
      <c r="D107" s="54">
        <v>7</v>
      </c>
      <c r="E107" s="54">
        <v>8</v>
      </c>
      <c r="F107" s="54"/>
      <c r="G107" s="54"/>
      <c r="H107" s="54" t="str">
        <f t="shared" si="24"/>
        <v/>
      </c>
      <c r="I107" s="67"/>
      <c r="J107" s="67"/>
      <c r="K107" s="54" t="str">
        <f t="shared" si="22"/>
        <v/>
      </c>
      <c r="L107" s="57">
        <f t="shared" si="27"/>
        <v>8</v>
      </c>
      <c r="M107" s="57" t="str">
        <f t="shared" si="26"/>
        <v/>
      </c>
      <c r="N107" s="57">
        <f t="shared" si="25"/>
        <v>8</v>
      </c>
      <c r="O107" s="57" t="str">
        <f t="shared" si="28"/>
        <v>F</v>
      </c>
      <c r="P107" s="72"/>
      <c r="Q107" s="72"/>
      <c r="R107" s="72"/>
      <c r="S107" s="113" t="str">
        <f t="shared" si="18"/>
        <v/>
      </c>
      <c r="T107" s="113" t="str">
        <f t="shared" si="19"/>
        <v/>
      </c>
      <c r="U107" s="113">
        <f t="shared" si="23"/>
        <v>0</v>
      </c>
      <c r="V107" s="113" t="str">
        <f t="shared" si="20"/>
        <v/>
      </c>
    </row>
    <row r="108" spans="1:22" hidden="1" x14ac:dyDescent="0.25">
      <c r="A108" s="54">
        <f t="shared" si="29"/>
        <v>106</v>
      </c>
      <c r="B108" s="55" t="s">
        <v>301</v>
      </c>
      <c r="C108" s="56" t="s">
        <v>302</v>
      </c>
      <c r="D108" s="54"/>
      <c r="E108" s="54">
        <v>9</v>
      </c>
      <c r="F108" s="54"/>
      <c r="G108" s="54"/>
      <c r="H108" s="54" t="str">
        <f t="shared" si="24"/>
        <v/>
      </c>
      <c r="I108" s="67">
        <v>6</v>
      </c>
      <c r="J108" s="67">
        <v>8</v>
      </c>
      <c r="K108" s="54">
        <f t="shared" si="22"/>
        <v>14</v>
      </c>
      <c r="L108" s="57">
        <f t="shared" si="27"/>
        <v>9</v>
      </c>
      <c r="M108" s="57">
        <f t="shared" si="26"/>
        <v>14</v>
      </c>
      <c r="N108" s="57">
        <f t="shared" si="25"/>
        <v>23</v>
      </c>
      <c r="O108" s="57" t="str">
        <f t="shared" si="28"/>
        <v>F</v>
      </c>
      <c r="P108" s="72"/>
      <c r="Q108" s="72"/>
      <c r="R108" s="72"/>
      <c r="S108" s="113" t="str">
        <f t="shared" si="18"/>
        <v/>
      </c>
      <c r="T108" s="113" t="str">
        <f t="shared" si="19"/>
        <v/>
      </c>
      <c r="U108" s="113">
        <f t="shared" si="23"/>
        <v>0</v>
      </c>
      <c r="V108" s="113" t="str">
        <f t="shared" si="20"/>
        <v/>
      </c>
    </row>
    <row r="109" spans="1:22" hidden="1" x14ac:dyDescent="0.25">
      <c r="A109" s="54">
        <f t="shared" si="29"/>
        <v>107</v>
      </c>
      <c r="B109" s="55" t="s">
        <v>303</v>
      </c>
      <c r="C109" s="56" t="s">
        <v>304</v>
      </c>
      <c r="D109" s="54"/>
      <c r="E109" s="54"/>
      <c r="F109" s="54"/>
      <c r="G109" s="54"/>
      <c r="H109" s="54" t="str">
        <f t="shared" si="24"/>
        <v/>
      </c>
      <c r="I109" s="67"/>
      <c r="J109" s="67"/>
      <c r="K109" s="54" t="str">
        <f t="shared" si="22"/>
        <v/>
      </c>
      <c r="L109" s="57" t="str">
        <f t="shared" si="27"/>
        <v/>
      </c>
      <c r="M109" s="57" t="str">
        <f t="shared" si="26"/>
        <v/>
      </c>
      <c r="N109" s="57" t="str">
        <f t="shared" si="25"/>
        <v/>
      </c>
      <c r="O109" s="57" t="str">
        <f t="shared" si="28"/>
        <v/>
      </c>
      <c r="P109" s="72"/>
      <c r="Q109" s="72"/>
      <c r="R109" s="72"/>
      <c r="S109" s="113" t="str">
        <f t="shared" si="18"/>
        <v/>
      </c>
      <c r="T109" s="113" t="str">
        <f t="shared" si="19"/>
        <v/>
      </c>
      <c r="U109" s="113">
        <f t="shared" si="23"/>
        <v>0</v>
      </c>
      <c r="V109" s="113" t="str">
        <f t="shared" si="20"/>
        <v/>
      </c>
    </row>
    <row r="110" spans="1:22" x14ac:dyDescent="0.25">
      <c r="A110" s="54">
        <f t="shared" si="29"/>
        <v>108</v>
      </c>
      <c r="B110" s="55" t="s">
        <v>305</v>
      </c>
      <c r="C110" s="56" t="s">
        <v>306</v>
      </c>
      <c r="D110" s="54"/>
      <c r="E110" s="54">
        <v>7</v>
      </c>
      <c r="F110" s="54"/>
      <c r="G110" s="54"/>
      <c r="H110" s="54" t="str">
        <f t="shared" si="24"/>
        <v/>
      </c>
      <c r="I110" s="67"/>
      <c r="J110" s="67"/>
      <c r="K110" s="54" t="str">
        <f t="shared" si="22"/>
        <v/>
      </c>
      <c r="L110" s="57">
        <f t="shared" si="27"/>
        <v>7</v>
      </c>
      <c r="M110" s="57" t="str">
        <f t="shared" si="26"/>
        <v/>
      </c>
      <c r="N110" s="57">
        <f t="shared" si="25"/>
        <v>7</v>
      </c>
      <c r="O110" s="57" t="str">
        <f t="shared" si="28"/>
        <v>F</v>
      </c>
      <c r="P110" s="72">
        <v>9</v>
      </c>
      <c r="Q110" s="72">
        <v>2</v>
      </c>
      <c r="R110" s="72">
        <v>4</v>
      </c>
      <c r="S110" s="113">
        <f t="shared" si="18"/>
        <v>6</v>
      </c>
      <c r="T110" s="113">
        <f t="shared" si="19"/>
        <v>15</v>
      </c>
      <c r="U110" s="113">
        <f t="shared" si="23"/>
        <v>1</v>
      </c>
      <c r="V110" s="113" t="str">
        <f t="shared" si="20"/>
        <v>F</v>
      </c>
    </row>
    <row r="111" spans="1:22" hidden="1" x14ac:dyDescent="0.25">
      <c r="A111" s="54">
        <f t="shared" si="29"/>
        <v>109</v>
      </c>
      <c r="B111" s="55" t="s">
        <v>307</v>
      </c>
      <c r="C111" s="56" t="s">
        <v>308</v>
      </c>
      <c r="D111" s="54"/>
      <c r="E111" s="54"/>
      <c r="F111" s="54"/>
      <c r="G111" s="54"/>
      <c r="H111" s="54" t="str">
        <f t="shared" si="24"/>
        <v/>
      </c>
      <c r="I111" s="67"/>
      <c r="J111" s="67"/>
      <c r="K111" s="54" t="str">
        <f t="shared" si="22"/>
        <v/>
      </c>
      <c r="L111" s="57" t="str">
        <f t="shared" si="27"/>
        <v/>
      </c>
      <c r="M111" s="57" t="str">
        <f t="shared" si="26"/>
        <v/>
      </c>
      <c r="N111" s="57" t="str">
        <f t="shared" si="25"/>
        <v/>
      </c>
      <c r="O111" s="57" t="str">
        <f t="shared" si="28"/>
        <v/>
      </c>
      <c r="P111" s="72"/>
      <c r="Q111" s="72"/>
      <c r="R111" s="72"/>
      <c r="S111" s="113" t="str">
        <f t="shared" si="18"/>
        <v/>
      </c>
      <c r="T111" s="113" t="str">
        <f t="shared" si="19"/>
        <v/>
      </c>
      <c r="U111" s="113">
        <f t="shared" si="23"/>
        <v>0</v>
      </c>
      <c r="V111" s="113" t="str">
        <f t="shared" si="20"/>
        <v/>
      </c>
    </row>
    <row r="112" spans="1:22" hidden="1" x14ac:dyDescent="0.25">
      <c r="A112" s="54">
        <f t="shared" si="29"/>
        <v>110</v>
      </c>
      <c r="B112" s="55" t="s">
        <v>309</v>
      </c>
      <c r="C112" s="56" t="s">
        <v>310</v>
      </c>
      <c r="D112" s="54"/>
      <c r="E112" s="54"/>
      <c r="F112" s="54"/>
      <c r="G112" s="54"/>
      <c r="H112" s="54" t="str">
        <f t="shared" si="24"/>
        <v/>
      </c>
      <c r="I112" s="67"/>
      <c r="J112" s="67"/>
      <c r="K112" s="54" t="str">
        <f t="shared" si="22"/>
        <v/>
      </c>
      <c r="L112" s="57" t="str">
        <f t="shared" si="27"/>
        <v/>
      </c>
      <c r="M112" s="57" t="str">
        <f t="shared" si="26"/>
        <v/>
      </c>
      <c r="N112" s="57" t="str">
        <f t="shared" si="25"/>
        <v/>
      </c>
      <c r="O112" s="57" t="str">
        <f t="shared" si="28"/>
        <v/>
      </c>
      <c r="P112" s="72"/>
      <c r="Q112" s="72"/>
      <c r="R112" s="72"/>
      <c r="S112" s="113" t="str">
        <f t="shared" si="18"/>
        <v/>
      </c>
      <c r="T112" s="113" t="str">
        <f t="shared" si="19"/>
        <v/>
      </c>
      <c r="U112" s="113">
        <f t="shared" si="23"/>
        <v>0</v>
      </c>
      <c r="V112" s="113" t="str">
        <f t="shared" si="20"/>
        <v/>
      </c>
    </row>
    <row r="113" spans="1:22" hidden="1" x14ac:dyDescent="0.25">
      <c r="A113" s="54">
        <f t="shared" si="29"/>
        <v>111</v>
      </c>
      <c r="B113" s="55" t="s">
        <v>311</v>
      </c>
      <c r="C113" s="56" t="s">
        <v>312</v>
      </c>
      <c r="D113" s="54"/>
      <c r="E113" s="54">
        <v>8</v>
      </c>
      <c r="F113" s="54">
        <v>1</v>
      </c>
      <c r="G113" s="54"/>
      <c r="H113" s="54">
        <f t="shared" si="24"/>
        <v>1</v>
      </c>
      <c r="I113" s="67"/>
      <c r="J113" s="67"/>
      <c r="K113" s="54" t="str">
        <f t="shared" si="22"/>
        <v/>
      </c>
      <c r="L113" s="57">
        <f t="shared" si="27"/>
        <v>8</v>
      </c>
      <c r="M113" s="57">
        <f t="shared" si="26"/>
        <v>1</v>
      </c>
      <c r="N113" s="57">
        <f t="shared" si="25"/>
        <v>9</v>
      </c>
      <c r="O113" s="57" t="str">
        <f t="shared" si="28"/>
        <v>F</v>
      </c>
      <c r="P113" s="72"/>
      <c r="Q113" s="72"/>
      <c r="R113" s="72"/>
      <c r="S113" s="113" t="str">
        <f t="shared" si="18"/>
        <v/>
      </c>
      <c r="T113" s="113" t="str">
        <f t="shared" si="19"/>
        <v/>
      </c>
      <c r="U113" s="113">
        <f t="shared" si="23"/>
        <v>0</v>
      </c>
      <c r="V113" s="113" t="str">
        <f t="shared" si="20"/>
        <v/>
      </c>
    </row>
    <row r="114" spans="1:22" hidden="1" x14ac:dyDescent="0.25">
      <c r="A114" s="54">
        <f t="shared" si="29"/>
        <v>112</v>
      </c>
      <c r="B114" s="55" t="s">
        <v>313</v>
      </c>
      <c r="C114" s="56" t="s">
        <v>314</v>
      </c>
      <c r="D114" s="54"/>
      <c r="E114" s="54">
        <v>5</v>
      </c>
      <c r="F114" s="54"/>
      <c r="G114" s="54"/>
      <c r="H114" s="54" t="str">
        <f t="shared" si="24"/>
        <v/>
      </c>
      <c r="I114" s="67"/>
      <c r="J114" s="67"/>
      <c r="K114" s="54" t="str">
        <f t="shared" si="22"/>
        <v/>
      </c>
      <c r="L114" s="57">
        <f t="shared" si="27"/>
        <v>5</v>
      </c>
      <c r="M114" s="57" t="str">
        <f t="shared" si="26"/>
        <v/>
      </c>
      <c r="N114" s="57">
        <f t="shared" si="25"/>
        <v>5</v>
      </c>
      <c r="O114" s="57" t="str">
        <f t="shared" si="28"/>
        <v>F</v>
      </c>
      <c r="P114" s="72"/>
      <c r="Q114" s="72"/>
      <c r="R114" s="72"/>
      <c r="S114" s="113" t="str">
        <f t="shared" si="18"/>
        <v/>
      </c>
      <c r="T114" s="113" t="str">
        <f t="shared" si="19"/>
        <v/>
      </c>
      <c r="U114" s="113">
        <f t="shared" si="23"/>
        <v>0</v>
      </c>
      <c r="V114" s="113" t="str">
        <f t="shared" si="20"/>
        <v/>
      </c>
    </row>
    <row r="115" spans="1:22" hidden="1" x14ac:dyDescent="0.25">
      <c r="A115" s="54">
        <f t="shared" si="29"/>
        <v>113</v>
      </c>
      <c r="B115" s="55" t="s">
        <v>315</v>
      </c>
      <c r="C115" s="56" t="s">
        <v>316</v>
      </c>
      <c r="D115" s="54"/>
      <c r="E115" s="54"/>
      <c r="F115" s="54"/>
      <c r="G115" s="54"/>
      <c r="H115" s="54" t="str">
        <f t="shared" si="24"/>
        <v/>
      </c>
      <c r="I115" s="67"/>
      <c r="J115" s="67"/>
      <c r="K115" s="54" t="str">
        <f t="shared" si="22"/>
        <v/>
      </c>
      <c r="L115" s="57" t="str">
        <f t="shared" si="27"/>
        <v/>
      </c>
      <c r="M115" s="57" t="str">
        <f t="shared" si="26"/>
        <v/>
      </c>
      <c r="N115" s="57" t="str">
        <f t="shared" si="25"/>
        <v/>
      </c>
      <c r="O115" s="57" t="str">
        <f t="shared" si="28"/>
        <v/>
      </c>
      <c r="P115" s="72"/>
      <c r="Q115" s="72"/>
      <c r="R115" s="72"/>
      <c r="S115" s="113" t="str">
        <f t="shared" si="18"/>
        <v/>
      </c>
      <c r="T115" s="113" t="str">
        <f t="shared" si="19"/>
        <v/>
      </c>
      <c r="U115" s="113">
        <f t="shared" si="23"/>
        <v>0</v>
      </c>
      <c r="V115" s="113" t="str">
        <f t="shared" si="20"/>
        <v/>
      </c>
    </row>
    <row r="116" spans="1:22" hidden="1" x14ac:dyDescent="0.25">
      <c r="A116" s="54">
        <f t="shared" si="29"/>
        <v>114</v>
      </c>
      <c r="B116" s="55" t="s">
        <v>317</v>
      </c>
      <c r="C116" s="56" t="s">
        <v>318</v>
      </c>
      <c r="D116" s="54">
        <v>0</v>
      </c>
      <c r="E116" s="54"/>
      <c r="F116" s="54"/>
      <c r="G116" s="54"/>
      <c r="H116" s="54" t="str">
        <f t="shared" si="24"/>
        <v/>
      </c>
      <c r="I116" s="67"/>
      <c r="J116" s="67"/>
      <c r="K116" s="54" t="str">
        <f t="shared" si="22"/>
        <v/>
      </c>
      <c r="L116" s="57">
        <f t="shared" si="27"/>
        <v>0</v>
      </c>
      <c r="M116" s="57" t="str">
        <f t="shared" si="26"/>
        <v/>
      </c>
      <c r="N116" s="57">
        <f t="shared" si="25"/>
        <v>0</v>
      </c>
      <c r="O116" s="57" t="str">
        <f t="shared" si="28"/>
        <v>F</v>
      </c>
      <c r="P116" s="72"/>
      <c r="Q116" s="72"/>
      <c r="R116" s="72"/>
      <c r="S116" s="113" t="str">
        <f t="shared" si="18"/>
        <v/>
      </c>
      <c r="T116" s="113" t="str">
        <f t="shared" si="19"/>
        <v/>
      </c>
      <c r="U116" s="113">
        <f t="shared" si="23"/>
        <v>0</v>
      </c>
      <c r="V116" s="113" t="str">
        <f t="shared" si="20"/>
        <v/>
      </c>
    </row>
    <row r="117" spans="1:22" hidden="1" x14ac:dyDescent="0.25">
      <c r="A117" s="54">
        <f t="shared" si="29"/>
        <v>115</v>
      </c>
      <c r="B117" s="55" t="s">
        <v>319</v>
      </c>
      <c r="C117" s="56" t="s">
        <v>320</v>
      </c>
      <c r="D117" s="54">
        <v>5</v>
      </c>
      <c r="E117" s="54"/>
      <c r="F117" s="54"/>
      <c r="G117" s="54"/>
      <c r="H117" s="54" t="str">
        <f t="shared" si="24"/>
        <v/>
      </c>
      <c r="I117" s="67"/>
      <c r="J117" s="67"/>
      <c r="K117" s="54" t="str">
        <f t="shared" si="22"/>
        <v/>
      </c>
      <c r="L117" s="57">
        <f t="shared" si="27"/>
        <v>5</v>
      </c>
      <c r="M117" s="57" t="str">
        <f t="shared" si="26"/>
        <v/>
      </c>
      <c r="N117" s="57">
        <f t="shared" si="25"/>
        <v>5</v>
      </c>
      <c r="O117" s="57" t="str">
        <f t="shared" si="28"/>
        <v>F</v>
      </c>
      <c r="P117" s="72"/>
      <c r="Q117" s="72"/>
      <c r="R117" s="72"/>
      <c r="S117" s="113" t="str">
        <f t="shared" si="18"/>
        <v/>
      </c>
      <c r="T117" s="113" t="str">
        <f t="shared" si="19"/>
        <v/>
      </c>
      <c r="U117" s="113">
        <f t="shared" si="23"/>
        <v>0</v>
      </c>
      <c r="V117" s="113" t="str">
        <f t="shared" si="20"/>
        <v/>
      </c>
    </row>
    <row r="118" spans="1:22" hidden="1" x14ac:dyDescent="0.25">
      <c r="A118" s="54">
        <f t="shared" si="29"/>
        <v>116</v>
      </c>
      <c r="B118" s="55" t="s">
        <v>321</v>
      </c>
      <c r="C118" s="56" t="s">
        <v>322</v>
      </c>
      <c r="D118" s="54"/>
      <c r="E118" s="54"/>
      <c r="F118" s="54"/>
      <c r="G118" s="54"/>
      <c r="H118" s="54" t="str">
        <f t="shared" si="24"/>
        <v/>
      </c>
      <c r="I118" s="67"/>
      <c r="J118" s="67"/>
      <c r="K118" s="54" t="str">
        <f t="shared" si="22"/>
        <v/>
      </c>
      <c r="L118" s="57" t="str">
        <f t="shared" si="27"/>
        <v/>
      </c>
      <c r="M118" s="57" t="str">
        <f t="shared" si="26"/>
        <v/>
      </c>
      <c r="N118" s="57" t="str">
        <f t="shared" si="25"/>
        <v/>
      </c>
      <c r="O118" s="57" t="str">
        <f t="shared" si="28"/>
        <v/>
      </c>
      <c r="P118" s="72"/>
      <c r="Q118" s="72"/>
      <c r="R118" s="72"/>
      <c r="S118" s="113" t="str">
        <f t="shared" si="18"/>
        <v/>
      </c>
      <c r="T118" s="113" t="str">
        <f t="shared" si="19"/>
        <v/>
      </c>
      <c r="U118" s="113">
        <f t="shared" si="23"/>
        <v>0</v>
      </c>
      <c r="V118" s="113" t="str">
        <f t="shared" si="20"/>
        <v/>
      </c>
    </row>
    <row r="119" spans="1:22" hidden="1" x14ac:dyDescent="0.25">
      <c r="A119" s="54">
        <f t="shared" si="29"/>
        <v>117</v>
      </c>
      <c r="B119" s="55" t="s">
        <v>323</v>
      </c>
      <c r="C119" s="56" t="s">
        <v>324</v>
      </c>
      <c r="D119" s="54">
        <v>24</v>
      </c>
      <c r="E119" s="54"/>
      <c r="F119" s="54">
        <v>0</v>
      </c>
      <c r="G119" s="54"/>
      <c r="H119" s="54">
        <f t="shared" si="24"/>
        <v>0</v>
      </c>
      <c r="I119" s="67">
        <v>16</v>
      </c>
      <c r="J119" s="67">
        <v>12</v>
      </c>
      <c r="K119" s="54">
        <f t="shared" si="22"/>
        <v>28</v>
      </c>
      <c r="L119" s="57">
        <f t="shared" si="27"/>
        <v>24</v>
      </c>
      <c r="M119" s="57">
        <f t="shared" si="26"/>
        <v>28</v>
      </c>
      <c r="N119" s="57">
        <f t="shared" si="25"/>
        <v>52</v>
      </c>
      <c r="O119" s="57" t="str">
        <f t="shared" si="28"/>
        <v>E</v>
      </c>
      <c r="P119" s="72"/>
      <c r="Q119" s="72"/>
      <c r="R119" s="72"/>
      <c r="S119" s="113" t="str">
        <f t="shared" si="18"/>
        <v/>
      </c>
      <c r="T119" s="113" t="str">
        <f t="shared" si="19"/>
        <v/>
      </c>
      <c r="U119" s="113">
        <f t="shared" si="23"/>
        <v>0</v>
      </c>
      <c r="V119" s="113" t="str">
        <f t="shared" si="20"/>
        <v/>
      </c>
    </row>
    <row r="120" spans="1:22" hidden="1" x14ac:dyDescent="0.25">
      <c r="A120" s="54">
        <f t="shared" si="29"/>
        <v>118</v>
      </c>
      <c r="B120" s="55" t="s">
        <v>325</v>
      </c>
      <c r="C120" s="56" t="s">
        <v>326</v>
      </c>
      <c r="D120" s="54"/>
      <c r="E120" s="54"/>
      <c r="F120" s="54"/>
      <c r="G120" s="54"/>
      <c r="H120" s="54" t="str">
        <f t="shared" si="24"/>
        <v/>
      </c>
      <c r="I120" s="67"/>
      <c r="J120" s="67"/>
      <c r="K120" s="54" t="str">
        <f t="shared" si="22"/>
        <v/>
      </c>
      <c r="L120" s="57" t="str">
        <f t="shared" si="27"/>
        <v/>
      </c>
      <c r="M120" s="57" t="str">
        <f t="shared" si="26"/>
        <v/>
      </c>
      <c r="N120" s="57" t="str">
        <f t="shared" si="25"/>
        <v/>
      </c>
      <c r="O120" s="57" t="str">
        <f t="shared" si="28"/>
        <v/>
      </c>
      <c r="P120" s="72"/>
      <c r="Q120" s="72"/>
      <c r="R120" s="72"/>
      <c r="S120" s="113" t="str">
        <f t="shared" si="18"/>
        <v/>
      </c>
      <c r="T120" s="113" t="str">
        <f t="shared" si="19"/>
        <v/>
      </c>
      <c r="U120" s="113">
        <f t="shared" si="23"/>
        <v>0</v>
      </c>
      <c r="V120" s="113" t="str">
        <f t="shared" si="20"/>
        <v/>
      </c>
    </row>
    <row r="121" spans="1:22" hidden="1" x14ac:dyDescent="0.25">
      <c r="A121" s="54">
        <f t="shared" si="29"/>
        <v>119</v>
      </c>
      <c r="B121" s="55" t="s">
        <v>327</v>
      </c>
      <c r="C121" s="56" t="s">
        <v>328</v>
      </c>
      <c r="D121" s="54">
        <v>16</v>
      </c>
      <c r="E121" s="54">
        <v>8.5</v>
      </c>
      <c r="F121" s="54">
        <v>8.5</v>
      </c>
      <c r="G121" s="54">
        <v>8</v>
      </c>
      <c r="H121" s="54">
        <f t="shared" si="24"/>
        <v>16.5</v>
      </c>
      <c r="I121" s="67">
        <v>8</v>
      </c>
      <c r="J121" s="67">
        <v>11</v>
      </c>
      <c r="K121" s="54">
        <f t="shared" si="22"/>
        <v>19</v>
      </c>
      <c r="L121" s="57">
        <f t="shared" si="27"/>
        <v>8.5</v>
      </c>
      <c r="M121" s="57">
        <f t="shared" si="26"/>
        <v>19</v>
      </c>
      <c r="N121" s="57">
        <f t="shared" si="25"/>
        <v>27.5</v>
      </c>
      <c r="O121" s="57" t="str">
        <f t="shared" si="28"/>
        <v>F</v>
      </c>
      <c r="P121" s="72"/>
      <c r="Q121" s="72"/>
      <c r="R121" s="72"/>
      <c r="S121" s="113" t="str">
        <f t="shared" si="18"/>
        <v/>
      </c>
      <c r="T121" s="113" t="str">
        <f t="shared" si="19"/>
        <v/>
      </c>
      <c r="U121" s="113">
        <f t="shared" si="23"/>
        <v>0</v>
      </c>
      <c r="V121" s="113" t="str">
        <f t="shared" si="20"/>
        <v/>
      </c>
    </row>
    <row r="122" spans="1:22" hidden="1" x14ac:dyDescent="0.25">
      <c r="A122" s="54">
        <f t="shared" si="29"/>
        <v>120</v>
      </c>
      <c r="B122" s="55" t="s">
        <v>329</v>
      </c>
      <c r="C122" s="56" t="s">
        <v>330</v>
      </c>
      <c r="D122" s="54"/>
      <c r="E122" s="54"/>
      <c r="F122" s="54"/>
      <c r="G122" s="54"/>
      <c r="H122" s="54" t="str">
        <f t="shared" si="24"/>
        <v/>
      </c>
      <c r="I122" s="67"/>
      <c r="J122" s="67"/>
      <c r="K122" s="54" t="str">
        <f t="shared" si="22"/>
        <v/>
      </c>
      <c r="L122" s="57" t="str">
        <f t="shared" si="27"/>
        <v/>
      </c>
      <c r="M122" s="57" t="str">
        <f t="shared" si="26"/>
        <v/>
      </c>
      <c r="N122" s="57" t="str">
        <f t="shared" si="25"/>
        <v/>
      </c>
      <c r="O122" s="57" t="str">
        <f t="shared" si="28"/>
        <v/>
      </c>
      <c r="P122" s="72"/>
      <c r="Q122" s="72"/>
      <c r="R122" s="72"/>
      <c r="S122" s="113" t="str">
        <f t="shared" si="18"/>
        <v/>
      </c>
      <c r="T122" s="113" t="str">
        <f t="shared" si="19"/>
        <v/>
      </c>
      <c r="U122" s="113">
        <f t="shared" si="23"/>
        <v>0</v>
      </c>
      <c r="V122" s="113" t="str">
        <f t="shared" si="20"/>
        <v/>
      </c>
    </row>
    <row r="123" spans="1:22" hidden="1" x14ac:dyDescent="0.25">
      <c r="A123" s="54">
        <f t="shared" si="29"/>
        <v>121</v>
      </c>
      <c r="B123" s="55" t="s">
        <v>331</v>
      </c>
      <c r="C123" s="56" t="s">
        <v>332</v>
      </c>
      <c r="D123" s="54">
        <v>16</v>
      </c>
      <c r="E123" s="54">
        <v>21</v>
      </c>
      <c r="F123" s="54">
        <v>7.5</v>
      </c>
      <c r="G123" s="54">
        <v>4</v>
      </c>
      <c r="H123" s="54">
        <f t="shared" si="24"/>
        <v>11.5</v>
      </c>
      <c r="I123" s="67"/>
      <c r="J123" s="67"/>
      <c r="K123" s="54" t="str">
        <f t="shared" si="22"/>
        <v/>
      </c>
      <c r="L123" s="57">
        <f t="shared" si="27"/>
        <v>21</v>
      </c>
      <c r="M123" s="57">
        <f t="shared" si="26"/>
        <v>11.5</v>
      </c>
      <c r="N123" s="57">
        <f t="shared" si="25"/>
        <v>32.5</v>
      </c>
      <c r="O123" s="57" t="str">
        <f t="shared" si="28"/>
        <v>F</v>
      </c>
      <c r="P123" s="72"/>
      <c r="Q123" s="72"/>
      <c r="R123" s="72"/>
      <c r="S123" s="113" t="str">
        <f t="shared" si="18"/>
        <v/>
      </c>
      <c r="T123" s="113" t="str">
        <f t="shared" si="19"/>
        <v/>
      </c>
      <c r="U123" s="113">
        <f t="shared" si="23"/>
        <v>0</v>
      </c>
      <c r="V123" s="113" t="str">
        <f t="shared" si="20"/>
        <v/>
      </c>
    </row>
    <row r="124" spans="1:22" x14ac:dyDescent="0.25">
      <c r="A124" s="54">
        <f t="shared" si="29"/>
        <v>122</v>
      </c>
      <c r="B124" s="55" t="s">
        <v>333</v>
      </c>
      <c r="C124" s="56" t="s">
        <v>334</v>
      </c>
      <c r="D124" s="54">
        <v>14</v>
      </c>
      <c r="E124" s="54">
        <v>6</v>
      </c>
      <c r="F124" s="54">
        <v>6</v>
      </c>
      <c r="G124" s="54">
        <v>3</v>
      </c>
      <c r="H124" s="54">
        <f t="shared" si="24"/>
        <v>9</v>
      </c>
      <c r="I124" s="67">
        <v>7</v>
      </c>
      <c r="J124" s="67">
        <v>1</v>
      </c>
      <c r="K124" s="54">
        <f t="shared" si="22"/>
        <v>8</v>
      </c>
      <c r="L124" s="57">
        <f t="shared" si="27"/>
        <v>6</v>
      </c>
      <c r="M124" s="57">
        <f t="shared" si="26"/>
        <v>8</v>
      </c>
      <c r="N124" s="57">
        <f t="shared" si="25"/>
        <v>14</v>
      </c>
      <c r="O124" s="57" t="str">
        <f t="shared" si="28"/>
        <v>F</v>
      </c>
      <c r="P124" s="72">
        <v>14</v>
      </c>
      <c r="Q124" s="72"/>
      <c r="R124" s="72"/>
      <c r="S124" s="113" t="str">
        <f t="shared" si="18"/>
        <v/>
      </c>
      <c r="T124" s="113">
        <f t="shared" si="19"/>
        <v>22</v>
      </c>
      <c r="U124" s="113">
        <f t="shared" si="23"/>
        <v>1</v>
      </c>
      <c r="V124" s="113" t="str">
        <f t="shared" si="20"/>
        <v>F</v>
      </c>
    </row>
    <row r="125" spans="1:22" hidden="1" x14ac:dyDescent="0.25">
      <c r="A125" s="54">
        <f t="shared" si="29"/>
        <v>123</v>
      </c>
      <c r="B125" s="55" t="s">
        <v>335</v>
      </c>
      <c r="C125" s="56" t="s">
        <v>336</v>
      </c>
      <c r="D125" s="54"/>
      <c r="E125" s="54"/>
      <c r="F125" s="54"/>
      <c r="G125" s="54"/>
      <c r="H125" s="54" t="str">
        <f t="shared" si="24"/>
        <v/>
      </c>
      <c r="I125" s="54"/>
      <c r="J125" s="54"/>
      <c r="K125" s="54" t="str">
        <f t="shared" si="22"/>
        <v/>
      </c>
      <c r="L125" s="57" t="str">
        <f t="shared" si="27"/>
        <v/>
      </c>
      <c r="M125" s="57" t="str">
        <f t="shared" si="26"/>
        <v/>
      </c>
      <c r="N125" s="57" t="str">
        <f t="shared" si="25"/>
        <v/>
      </c>
      <c r="O125" s="57" t="str">
        <f t="shared" si="28"/>
        <v/>
      </c>
      <c r="P125" s="72"/>
      <c r="Q125" s="72"/>
      <c r="R125" s="72"/>
      <c r="S125" s="113" t="str">
        <f t="shared" si="18"/>
        <v/>
      </c>
      <c r="T125" s="113" t="str">
        <f t="shared" si="19"/>
        <v/>
      </c>
      <c r="U125" s="113">
        <f t="shared" si="23"/>
        <v>0</v>
      </c>
      <c r="V125" s="113" t="str">
        <f t="shared" si="20"/>
        <v/>
      </c>
    </row>
    <row r="126" spans="1:22" hidden="1" x14ac:dyDescent="0.25">
      <c r="A126" s="54">
        <f t="shared" si="29"/>
        <v>124</v>
      </c>
      <c r="B126" s="55" t="s">
        <v>337</v>
      </c>
      <c r="C126" s="56" t="s">
        <v>338</v>
      </c>
      <c r="D126" s="54"/>
      <c r="E126" s="54"/>
      <c r="F126" s="54"/>
      <c r="G126" s="54"/>
      <c r="H126" s="54" t="str">
        <f t="shared" si="24"/>
        <v/>
      </c>
      <c r="I126" s="54"/>
      <c r="J126" s="54"/>
      <c r="K126" s="54" t="str">
        <f t="shared" si="22"/>
        <v/>
      </c>
      <c r="L126" s="57" t="str">
        <f t="shared" si="27"/>
        <v/>
      </c>
      <c r="M126" s="57" t="str">
        <f t="shared" si="26"/>
        <v/>
      </c>
      <c r="N126" s="57" t="str">
        <f t="shared" si="25"/>
        <v/>
      </c>
      <c r="O126" s="57" t="str">
        <f t="shared" si="28"/>
        <v/>
      </c>
      <c r="P126" s="72"/>
      <c r="Q126" s="72"/>
      <c r="R126" s="72"/>
      <c r="S126" s="113" t="str">
        <f t="shared" si="18"/>
        <v/>
      </c>
      <c r="T126" s="113" t="str">
        <f t="shared" si="19"/>
        <v/>
      </c>
      <c r="U126" s="113">
        <f t="shared" si="23"/>
        <v>0</v>
      </c>
      <c r="V126" s="113" t="str">
        <f t="shared" si="20"/>
        <v/>
      </c>
    </row>
    <row r="127" spans="1:22" hidden="1" x14ac:dyDescent="0.25">
      <c r="A127" s="54">
        <f t="shared" si="29"/>
        <v>125</v>
      </c>
      <c r="B127" s="55" t="s">
        <v>339</v>
      </c>
      <c r="C127" s="56" t="s">
        <v>340</v>
      </c>
      <c r="D127" s="54">
        <v>1</v>
      </c>
      <c r="E127" s="54"/>
      <c r="F127" s="54"/>
      <c r="G127" s="54"/>
      <c r="H127" s="54" t="str">
        <f t="shared" si="24"/>
        <v/>
      </c>
      <c r="I127" s="54"/>
      <c r="J127" s="54"/>
      <c r="K127" s="54" t="str">
        <f t="shared" si="22"/>
        <v/>
      </c>
      <c r="L127" s="57">
        <f t="shared" si="27"/>
        <v>1</v>
      </c>
      <c r="M127" s="57" t="str">
        <f t="shared" si="26"/>
        <v/>
      </c>
      <c r="N127" s="57">
        <f t="shared" si="25"/>
        <v>1</v>
      </c>
      <c r="O127" s="57" t="str">
        <f t="shared" si="28"/>
        <v>F</v>
      </c>
      <c r="P127" s="72"/>
      <c r="Q127" s="72"/>
      <c r="R127" s="72"/>
      <c r="S127" s="113" t="str">
        <f t="shared" si="18"/>
        <v/>
      </c>
      <c r="T127" s="113" t="str">
        <f t="shared" si="19"/>
        <v/>
      </c>
      <c r="U127" s="113">
        <f t="shared" si="23"/>
        <v>0</v>
      </c>
      <c r="V127" s="113" t="str">
        <f t="shared" si="20"/>
        <v/>
      </c>
    </row>
    <row r="128" spans="1:22" hidden="1" x14ac:dyDescent="0.25">
      <c r="A128" s="54">
        <f t="shared" si="29"/>
        <v>126</v>
      </c>
      <c r="B128" s="55" t="s">
        <v>341</v>
      </c>
      <c r="C128" s="56" t="s">
        <v>342</v>
      </c>
      <c r="D128" s="54"/>
      <c r="E128" s="54"/>
      <c r="F128" s="54"/>
      <c r="G128" s="54"/>
      <c r="H128" s="54" t="str">
        <f t="shared" si="24"/>
        <v/>
      </c>
      <c r="I128" s="54"/>
      <c r="J128" s="54"/>
      <c r="K128" s="54" t="str">
        <f t="shared" si="22"/>
        <v/>
      </c>
      <c r="L128" s="57" t="str">
        <f t="shared" si="27"/>
        <v/>
      </c>
      <c r="M128" s="57" t="str">
        <f t="shared" si="26"/>
        <v/>
      </c>
      <c r="N128" s="57" t="str">
        <f t="shared" si="25"/>
        <v/>
      </c>
      <c r="O128" s="57" t="str">
        <f t="shared" si="28"/>
        <v/>
      </c>
      <c r="P128" s="72"/>
      <c r="Q128" s="72"/>
      <c r="R128" s="72"/>
      <c r="S128" s="113" t="str">
        <f t="shared" si="18"/>
        <v/>
      </c>
      <c r="T128" s="113" t="str">
        <f t="shared" si="19"/>
        <v/>
      </c>
      <c r="U128" s="113">
        <f t="shared" si="23"/>
        <v>0</v>
      </c>
      <c r="V128" s="113" t="str">
        <f t="shared" si="20"/>
        <v/>
      </c>
    </row>
    <row r="129" spans="1:22" hidden="1" x14ac:dyDescent="0.25">
      <c r="A129" s="54">
        <f t="shared" si="29"/>
        <v>127</v>
      </c>
      <c r="B129" s="55" t="s">
        <v>343</v>
      </c>
      <c r="C129" s="56" t="s">
        <v>344</v>
      </c>
      <c r="D129" s="54"/>
      <c r="E129" s="54"/>
      <c r="F129" s="54"/>
      <c r="G129" s="54"/>
      <c r="H129" s="54" t="str">
        <f t="shared" si="24"/>
        <v/>
      </c>
      <c r="I129" s="54"/>
      <c r="J129" s="54"/>
      <c r="K129" s="54" t="str">
        <f t="shared" si="22"/>
        <v/>
      </c>
      <c r="L129" s="57" t="str">
        <f t="shared" si="27"/>
        <v/>
      </c>
      <c r="M129" s="57" t="str">
        <f t="shared" si="26"/>
        <v/>
      </c>
      <c r="N129" s="57" t="str">
        <f t="shared" si="25"/>
        <v/>
      </c>
      <c r="O129" s="57" t="str">
        <f t="shared" si="28"/>
        <v/>
      </c>
      <c r="P129" s="72"/>
      <c r="Q129" s="72"/>
      <c r="R129" s="72"/>
      <c r="S129" s="113" t="str">
        <f t="shared" si="18"/>
        <v/>
      </c>
      <c r="T129" s="113" t="str">
        <f t="shared" si="19"/>
        <v/>
      </c>
      <c r="U129" s="113">
        <f t="shared" si="23"/>
        <v>0</v>
      </c>
      <c r="V129" s="113" t="str">
        <f t="shared" si="20"/>
        <v/>
      </c>
    </row>
    <row r="130" spans="1:22" hidden="1" x14ac:dyDescent="0.25">
      <c r="A130" s="54">
        <f t="shared" si="29"/>
        <v>128</v>
      </c>
      <c r="B130" s="55" t="s">
        <v>345</v>
      </c>
      <c r="C130" s="56" t="s">
        <v>346</v>
      </c>
      <c r="D130" s="54">
        <v>0</v>
      </c>
      <c r="E130" s="54"/>
      <c r="F130" s="54"/>
      <c r="G130" s="54"/>
      <c r="H130" s="54" t="str">
        <f t="shared" si="24"/>
        <v/>
      </c>
      <c r="I130" s="54"/>
      <c r="J130" s="54"/>
      <c r="K130" s="54" t="str">
        <f t="shared" si="22"/>
        <v/>
      </c>
      <c r="L130" s="57">
        <f t="shared" si="27"/>
        <v>0</v>
      </c>
      <c r="M130" s="57" t="str">
        <f t="shared" si="26"/>
        <v/>
      </c>
      <c r="N130" s="57">
        <f t="shared" si="25"/>
        <v>0</v>
      </c>
      <c r="O130" s="57" t="str">
        <f t="shared" si="28"/>
        <v>F</v>
      </c>
      <c r="P130" s="72"/>
      <c r="Q130" s="72"/>
      <c r="R130" s="72"/>
      <c r="S130" s="113" t="str">
        <f t="shared" si="18"/>
        <v/>
      </c>
      <c r="T130" s="113" t="str">
        <f t="shared" si="19"/>
        <v/>
      </c>
      <c r="U130" s="113">
        <f t="shared" si="23"/>
        <v>0</v>
      </c>
      <c r="V130" s="113" t="str">
        <f t="shared" si="20"/>
        <v/>
      </c>
    </row>
    <row r="131" spans="1:22" hidden="1" x14ac:dyDescent="0.25">
      <c r="A131" s="54">
        <f t="shared" si="29"/>
        <v>129</v>
      </c>
      <c r="B131" s="55" t="s">
        <v>347</v>
      </c>
      <c r="C131" s="56" t="s">
        <v>348</v>
      </c>
      <c r="D131" s="54">
        <v>0</v>
      </c>
      <c r="E131" s="54">
        <v>3</v>
      </c>
      <c r="F131" s="54"/>
      <c r="G131" s="54"/>
      <c r="H131" s="54" t="str">
        <f t="shared" si="24"/>
        <v/>
      </c>
      <c r="I131" s="54"/>
      <c r="J131" s="54"/>
      <c r="K131" s="54" t="str">
        <f t="shared" si="22"/>
        <v/>
      </c>
      <c r="L131" s="57">
        <f t="shared" ref="L131:L140" si="30">IF(ISBLANK(E131),IF(ISBLANK(D131),"",D131),E131)</f>
        <v>3</v>
      </c>
      <c r="M131" s="57" t="str">
        <f t="shared" si="26"/>
        <v/>
      </c>
      <c r="N131" s="57">
        <f t="shared" si="25"/>
        <v>3</v>
      </c>
      <c r="O131" s="57" t="str">
        <f t="shared" ref="O131:O140" si="31">IF(AND(M131="",N131=""),"",VLOOKUP(N131,Ocjene,2))</f>
        <v>F</v>
      </c>
      <c r="P131" s="72"/>
      <c r="Q131" s="72"/>
      <c r="R131" s="72"/>
      <c r="S131" s="113" t="str">
        <f t="shared" ref="S131:S140" si="32">IF(AND(Q131="",R131=""),"",Q131+R131)</f>
        <v/>
      </c>
      <c r="T131" s="113" t="str">
        <f t="shared" ref="T131:T140" si="33">IF(AND(S131="",P131=""),"",IF(P131="",IF(L131="",0,L131),P131)+IF(S131="",IF(M131="",0,M131),S131))</f>
        <v/>
      </c>
      <c r="U131" s="113">
        <f t="shared" si="23"/>
        <v>0</v>
      </c>
      <c r="V131" s="113" t="str">
        <f t="shared" ref="V131:V140" si="34">IF(T131="","",VLOOKUP(T131,Ocjene,2))</f>
        <v/>
      </c>
    </row>
    <row r="132" spans="1:22" hidden="1" x14ac:dyDescent="0.25">
      <c r="A132" s="54">
        <f t="shared" ref="A132:A140" si="35">A131+1</f>
        <v>130</v>
      </c>
      <c r="B132" s="55" t="s">
        <v>349</v>
      </c>
      <c r="C132" s="56" t="s">
        <v>350</v>
      </c>
      <c r="D132" s="54"/>
      <c r="E132" s="54"/>
      <c r="F132" s="54"/>
      <c r="G132" s="54"/>
      <c r="H132" s="54" t="str">
        <f t="shared" si="24"/>
        <v/>
      </c>
      <c r="I132" s="54"/>
      <c r="J132" s="54"/>
      <c r="K132" s="54" t="str">
        <f t="shared" ref="K132:K140" si="36">IF(ISBLANK(I132),"",SUM(I132,J132))</f>
        <v/>
      </c>
      <c r="L132" s="57" t="str">
        <f t="shared" si="30"/>
        <v/>
      </c>
      <c r="M132" s="57" t="str">
        <f t="shared" si="26"/>
        <v/>
      </c>
      <c r="N132" s="57" t="str">
        <f t="shared" si="25"/>
        <v/>
      </c>
      <c r="O132" s="57" t="str">
        <f t="shared" si="31"/>
        <v/>
      </c>
      <c r="P132" s="72"/>
      <c r="Q132" s="72"/>
      <c r="R132" s="72"/>
      <c r="S132" s="113" t="str">
        <f t="shared" si="32"/>
        <v/>
      </c>
      <c r="T132" s="113" t="str">
        <f t="shared" si="33"/>
        <v/>
      </c>
      <c r="U132" s="113">
        <f t="shared" ref="U132:U140" si="37">IF(T132="",0,1)</f>
        <v>0</v>
      </c>
      <c r="V132" s="113" t="str">
        <f t="shared" si="34"/>
        <v/>
      </c>
    </row>
    <row r="133" spans="1:22" hidden="1" x14ac:dyDescent="0.25">
      <c r="A133" s="54">
        <f t="shared" si="35"/>
        <v>131</v>
      </c>
      <c r="B133" s="55" t="s">
        <v>351</v>
      </c>
      <c r="C133" s="56" t="s">
        <v>352</v>
      </c>
      <c r="D133" s="54"/>
      <c r="E133" s="54"/>
      <c r="F133" s="54"/>
      <c r="G133" s="54"/>
      <c r="H133" s="54" t="str">
        <f t="shared" ref="H133:H140" si="38">IF(ISBLANK(F133),"",SUM(F133,G133))</f>
        <v/>
      </c>
      <c r="I133" s="54"/>
      <c r="J133" s="54"/>
      <c r="K133" s="54" t="str">
        <f t="shared" si="36"/>
        <v/>
      </c>
      <c r="L133" s="57" t="str">
        <f t="shared" si="30"/>
        <v/>
      </c>
      <c r="M133" s="57" t="str">
        <f t="shared" si="26"/>
        <v/>
      </c>
      <c r="N133" s="57" t="str">
        <f t="shared" si="25"/>
        <v/>
      </c>
      <c r="O133" s="57" t="str">
        <f t="shared" si="31"/>
        <v/>
      </c>
      <c r="P133" s="72"/>
      <c r="Q133" s="72"/>
      <c r="R133" s="72"/>
      <c r="S133" s="113" t="str">
        <f t="shared" si="32"/>
        <v/>
      </c>
      <c r="T133" s="113" t="str">
        <f t="shared" si="33"/>
        <v/>
      </c>
      <c r="U133" s="113">
        <f t="shared" si="37"/>
        <v>0</v>
      </c>
      <c r="V133" s="113" t="str">
        <f t="shared" si="34"/>
        <v/>
      </c>
    </row>
    <row r="134" spans="1:22" hidden="1" x14ac:dyDescent="0.25">
      <c r="A134" s="54">
        <f t="shared" si="35"/>
        <v>132</v>
      </c>
      <c r="B134" s="55" t="s">
        <v>353</v>
      </c>
      <c r="C134" s="56" t="s">
        <v>354</v>
      </c>
      <c r="D134" s="54"/>
      <c r="E134" s="54"/>
      <c r="F134" s="54"/>
      <c r="G134" s="54"/>
      <c r="H134" s="54" t="str">
        <f t="shared" si="38"/>
        <v/>
      </c>
      <c r="I134" s="54"/>
      <c r="J134" s="54"/>
      <c r="K134" s="54" t="str">
        <f t="shared" si="36"/>
        <v/>
      </c>
      <c r="L134" s="57" t="str">
        <f t="shared" si="30"/>
        <v/>
      </c>
      <c r="M134" s="57" t="str">
        <f t="shared" si="26"/>
        <v/>
      </c>
      <c r="N134" s="57" t="str">
        <f t="shared" ref="N134:N140" si="39">IF(AND(L134="",M134=""),"",(SUM(L134:M134)))</f>
        <v/>
      </c>
      <c r="O134" s="57" t="str">
        <f t="shared" si="31"/>
        <v/>
      </c>
      <c r="P134" s="72"/>
      <c r="Q134" s="72"/>
      <c r="R134" s="72"/>
      <c r="S134" s="113" t="str">
        <f t="shared" si="32"/>
        <v/>
      </c>
      <c r="T134" s="113" t="str">
        <f t="shared" si="33"/>
        <v/>
      </c>
      <c r="U134" s="113">
        <f t="shared" si="37"/>
        <v>0</v>
      </c>
      <c r="V134" s="113" t="str">
        <f t="shared" si="34"/>
        <v/>
      </c>
    </row>
    <row r="135" spans="1:22" hidden="1" x14ac:dyDescent="0.25">
      <c r="A135" s="54">
        <f t="shared" si="35"/>
        <v>133</v>
      </c>
      <c r="B135" s="55" t="s">
        <v>355</v>
      </c>
      <c r="C135" s="56" t="s">
        <v>356</v>
      </c>
      <c r="D135" s="54"/>
      <c r="E135" s="54"/>
      <c r="F135" s="54"/>
      <c r="G135" s="54"/>
      <c r="H135" s="54" t="str">
        <f t="shared" si="38"/>
        <v/>
      </c>
      <c r="I135" s="54"/>
      <c r="J135" s="54"/>
      <c r="K135" s="54" t="str">
        <f t="shared" si="36"/>
        <v/>
      </c>
      <c r="L135" s="57" t="str">
        <f t="shared" si="30"/>
        <v/>
      </c>
      <c r="M135" s="57" t="str">
        <f t="shared" si="26"/>
        <v/>
      </c>
      <c r="N135" s="57" t="str">
        <f t="shared" si="39"/>
        <v/>
      </c>
      <c r="O135" s="57" t="str">
        <f t="shared" si="31"/>
        <v/>
      </c>
      <c r="P135" s="72"/>
      <c r="Q135" s="72"/>
      <c r="R135" s="72"/>
      <c r="S135" s="113" t="str">
        <f t="shared" si="32"/>
        <v/>
      </c>
      <c r="T135" s="113" t="str">
        <f t="shared" si="33"/>
        <v/>
      </c>
      <c r="U135" s="113">
        <f t="shared" si="37"/>
        <v>0</v>
      </c>
      <c r="V135" s="113" t="str">
        <f t="shared" si="34"/>
        <v/>
      </c>
    </row>
    <row r="136" spans="1:22" hidden="1" x14ac:dyDescent="0.25">
      <c r="A136" s="54">
        <f t="shared" si="35"/>
        <v>134</v>
      </c>
      <c r="B136" s="55" t="s">
        <v>357</v>
      </c>
      <c r="C136" s="56" t="s">
        <v>358</v>
      </c>
      <c r="D136" s="54"/>
      <c r="E136" s="54"/>
      <c r="F136" s="54"/>
      <c r="G136" s="54"/>
      <c r="H136" s="54" t="str">
        <f t="shared" si="38"/>
        <v/>
      </c>
      <c r="I136" s="54"/>
      <c r="J136" s="54"/>
      <c r="K136" s="54" t="str">
        <f t="shared" si="36"/>
        <v/>
      </c>
      <c r="L136" s="57" t="str">
        <f t="shared" si="30"/>
        <v/>
      </c>
      <c r="M136" s="57" t="str">
        <f t="shared" si="26"/>
        <v/>
      </c>
      <c r="N136" s="57" t="str">
        <f t="shared" si="39"/>
        <v/>
      </c>
      <c r="O136" s="57" t="str">
        <f t="shared" si="31"/>
        <v/>
      </c>
      <c r="P136" s="72"/>
      <c r="Q136" s="72"/>
      <c r="R136" s="72"/>
      <c r="S136" s="113" t="str">
        <f t="shared" si="32"/>
        <v/>
      </c>
      <c r="T136" s="113" t="str">
        <f t="shared" si="33"/>
        <v/>
      </c>
      <c r="U136" s="113">
        <f t="shared" si="37"/>
        <v>0</v>
      </c>
      <c r="V136" s="113" t="str">
        <f t="shared" si="34"/>
        <v/>
      </c>
    </row>
    <row r="137" spans="1:22" hidden="1" x14ac:dyDescent="0.25">
      <c r="A137" s="54">
        <f t="shared" si="35"/>
        <v>135</v>
      </c>
      <c r="B137" s="55" t="s">
        <v>359</v>
      </c>
      <c r="C137" s="56" t="s">
        <v>360</v>
      </c>
      <c r="D137" s="54"/>
      <c r="E137" s="54"/>
      <c r="F137" s="54"/>
      <c r="G137" s="54"/>
      <c r="H137" s="54" t="str">
        <f t="shared" si="38"/>
        <v/>
      </c>
      <c r="I137" s="54"/>
      <c r="J137" s="54"/>
      <c r="K137" s="54" t="str">
        <f t="shared" si="36"/>
        <v/>
      </c>
      <c r="L137" s="57" t="str">
        <f t="shared" si="30"/>
        <v/>
      </c>
      <c r="M137" s="57" t="str">
        <f t="shared" si="26"/>
        <v/>
      </c>
      <c r="N137" s="57" t="str">
        <f t="shared" si="39"/>
        <v/>
      </c>
      <c r="O137" s="57" t="str">
        <f t="shared" si="31"/>
        <v/>
      </c>
      <c r="P137" s="72"/>
      <c r="Q137" s="72"/>
      <c r="R137" s="72"/>
      <c r="S137" s="113" t="str">
        <f t="shared" si="32"/>
        <v/>
      </c>
      <c r="T137" s="113" t="str">
        <f t="shared" si="33"/>
        <v/>
      </c>
      <c r="U137" s="113">
        <f t="shared" si="37"/>
        <v>0</v>
      </c>
      <c r="V137" s="113" t="str">
        <f t="shared" si="34"/>
        <v/>
      </c>
    </row>
    <row r="138" spans="1:22" hidden="1" x14ac:dyDescent="0.25">
      <c r="A138" s="54">
        <f t="shared" si="35"/>
        <v>136</v>
      </c>
      <c r="B138" s="55" t="s">
        <v>361</v>
      </c>
      <c r="C138" s="56" t="s">
        <v>362</v>
      </c>
      <c r="D138" s="54"/>
      <c r="E138" s="54"/>
      <c r="F138" s="54"/>
      <c r="G138" s="54"/>
      <c r="H138" s="54" t="str">
        <f t="shared" si="38"/>
        <v/>
      </c>
      <c r="I138" s="54"/>
      <c r="J138" s="54"/>
      <c r="K138" s="54" t="str">
        <f t="shared" si="36"/>
        <v/>
      </c>
      <c r="L138" s="57" t="str">
        <f t="shared" si="30"/>
        <v/>
      </c>
      <c r="M138" s="57" t="str">
        <f t="shared" si="26"/>
        <v/>
      </c>
      <c r="N138" s="57" t="str">
        <f t="shared" si="39"/>
        <v/>
      </c>
      <c r="O138" s="57" t="str">
        <f t="shared" si="31"/>
        <v/>
      </c>
      <c r="P138" s="72"/>
      <c r="Q138" s="72"/>
      <c r="R138" s="72"/>
      <c r="S138" s="113" t="str">
        <f t="shared" si="32"/>
        <v/>
      </c>
      <c r="T138" s="113" t="str">
        <f t="shared" si="33"/>
        <v/>
      </c>
      <c r="U138" s="113">
        <f t="shared" si="37"/>
        <v>0</v>
      </c>
      <c r="V138" s="113" t="str">
        <f t="shared" si="34"/>
        <v/>
      </c>
    </row>
    <row r="139" spans="1:22" hidden="1" x14ac:dyDescent="0.25">
      <c r="A139" s="54">
        <f t="shared" si="35"/>
        <v>137</v>
      </c>
      <c r="B139" s="55" t="s">
        <v>363</v>
      </c>
      <c r="C139" s="56" t="s">
        <v>364</v>
      </c>
      <c r="D139" s="54"/>
      <c r="E139" s="54"/>
      <c r="F139" s="54"/>
      <c r="G139" s="54"/>
      <c r="H139" s="54" t="str">
        <f t="shared" si="38"/>
        <v/>
      </c>
      <c r="I139" s="54"/>
      <c r="J139" s="54"/>
      <c r="K139" s="54" t="str">
        <f t="shared" si="36"/>
        <v/>
      </c>
      <c r="L139" s="57" t="str">
        <f t="shared" si="30"/>
        <v/>
      </c>
      <c r="M139" s="57" t="str">
        <f t="shared" si="26"/>
        <v/>
      </c>
      <c r="N139" s="57" t="str">
        <f t="shared" si="39"/>
        <v/>
      </c>
      <c r="O139" s="57" t="str">
        <f t="shared" si="31"/>
        <v/>
      </c>
      <c r="P139" s="72"/>
      <c r="Q139" s="72"/>
      <c r="R139" s="72"/>
      <c r="S139" s="113" t="str">
        <f t="shared" si="32"/>
        <v/>
      </c>
      <c r="T139" s="113" t="str">
        <f t="shared" si="33"/>
        <v/>
      </c>
      <c r="U139" s="113">
        <f t="shared" si="37"/>
        <v>0</v>
      </c>
      <c r="V139" s="113" t="str">
        <f t="shared" si="34"/>
        <v/>
      </c>
    </row>
    <row r="140" spans="1:22" hidden="1" x14ac:dyDescent="0.25">
      <c r="A140" s="54">
        <f t="shared" si="35"/>
        <v>138</v>
      </c>
      <c r="B140" s="55" t="s">
        <v>365</v>
      </c>
      <c r="C140" s="56" t="s">
        <v>366</v>
      </c>
      <c r="D140" s="54"/>
      <c r="E140" s="54"/>
      <c r="F140" s="54"/>
      <c r="G140" s="54"/>
      <c r="H140" s="54" t="str">
        <f t="shared" si="38"/>
        <v/>
      </c>
      <c r="I140" s="54"/>
      <c r="J140" s="54"/>
      <c r="K140" s="54" t="str">
        <f t="shared" si="36"/>
        <v/>
      </c>
      <c r="L140" s="57" t="str">
        <f t="shared" si="30"/>
        <v/>
      </c>
      <c r="M140" s="57" t="str">
        <f t="shared" si="26"/>
        <v/>
      </c>
      <c r="N140" s="57" t="str">
        <f t="shared" si="39"/>
        <v/>
      </c>
      <c r="O140" s="57" t="str">
        <f t="shared" si="31"/>
        <v/>
      </c>
      <c r="P140" s="72"/>
      <c r="Q140" s="72"/>
      <c r="R140" s="72"/>
      <c r="S140" s="113" t="str">
        <f t="shared" si="32"/>
        <v/>
      </c>
      <c r="T140" s="113" t="str">
        <f t="shared" si="33"/>
        <v/>
      </c>
      <c r="U140" s="113">
        <f t="shared" si="37"/>
        <v>0</v>
      </c>
      <c r="V140" s="113" t="str">
        <f t="shared" si="34"/>
        <v/>
      </c>
    </row>
    <row r="141" spans="1:22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22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22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22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spans="1:15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spans="1:15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spans="1:15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1:15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1:15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1:15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1:15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spans="1:15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</row>
    <row r="167" spans="1:15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spans="1:15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5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spans="1:15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</row>
    <row r="171" spans="1:15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spans="1:15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spans="1:15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spans="1:15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spans="1:1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spans="1:1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spans="1:1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spans="1:1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spans="1:1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spans="1:1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spans="1:1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spans="1:1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spans="1:1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spans="1:1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spans="1:1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spans="1:1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spans="1:1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spans="1:1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spans="1:1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spans="1:1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spans="1:1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spans="1:1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spans="1:1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spans="1:1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spans="1:1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spans="1:1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spans="1:1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spans="1:1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spans="1:1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spans="1:1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spans="1:1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spans="1:1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spans="1:1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spans="1:1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spans="1:1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spans="1:1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spans="1:1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spans="1:1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spans="1:1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spans="1:1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spans="1:1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spans="1:1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spans="1:1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1:1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spans="1:1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spans="1:1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pans="1:1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pans="1:1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spans="1:1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spans="1:1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1:1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spans="1:1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spans="1:1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spans="1:1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spans="1:1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spans="1:1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spans="1:1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spans="1:1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spans="1:1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1:1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spans="1:1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1:1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spans="1:1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spans="1:1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1:1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spans="1:1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spans="1:1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1:1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spans="1:1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spans="1:1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1:1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1:1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spans="1:1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spans="1:1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spans="1:1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spans="1:1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1:1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1:1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spans="1:1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spans="1:1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spans="1:1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1:1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spans="1:1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spans="1:1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spans="1:1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spans="1:1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spans="1:1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spans="1:1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spans="1:1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spans="1:1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spans="1:1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spans="1:1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spans="1:1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spans="1:1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spans="1:1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spans="1:1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spans="1:1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spans="1:1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spans="1:1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spans="1:1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spans="1:1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spans="1:1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spans="1:1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spans="1:1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1:1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spans="1:1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spans="1:1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spans="1:1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spans="1:1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spans="1:1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1:1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spans="1:1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spans="1:1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1:1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spans="1:1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spans="1:1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spans="1:1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spans="1:1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spans="1:1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spans="1:1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spans="1:1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spans="1:1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spans="1:1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spans="1:1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spans="1:1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spans="1:1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spans="1:1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spans="1:1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spans="1:1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spans="1:1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spans="1:1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spans="1:1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spans="1:1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spans="1:1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spans="1:1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1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1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1:1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spans="1:1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spans="1:1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spans="1:1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spans="1:1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spans="1:1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spans="1:1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spans="1:1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spans="1:1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1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spans="1:1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spans="1:1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spans="1:1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spans="1:1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spans="1:1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spans="1:1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spans="1:1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spans="1:1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spans="1:1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spans="1:1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spans="1:1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spans="1:1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spans="1:1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spans="1:1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spans="1:1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spans="1:1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1:1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spans="1:1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spans="1:1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spans="1:1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spans="1:1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spans="1:1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spans="1:1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spans="1:1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spans="1:1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spans="1:1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spans="1:1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spans="1:1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1:1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1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spans="1:1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spans="1:1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spans="1:1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spans="1:1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spans="1:1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spans="1:1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spans="1:1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1:1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1:1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spans="1:1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spans="1:1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spans="1:1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spans="1:1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spans="1:1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spans="1:1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spans="1:1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spans="1:1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spans="1:1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spans="1:1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spans="1:1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spans="1:1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spans="1:1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spans="1:1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spans="1:1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1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1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spans="1:1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spans="1:1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spans="1:1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spans="1:1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spans="1:1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spans="1:1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spans="1:1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spans="1:1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spans="1:1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spans="1:1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spans="1:1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1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1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spans="1:1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spans="1:1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spans="1:1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spans="1:1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spans="1:1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spans="1:1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spans="1:1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spans="1:1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spans="1:1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spans="1:1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1:1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1:1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spans="1:1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spans="1:1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spans="1:1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spans="1:1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spans="1:1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spans="1:1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spans="1:1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spans="1:1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spans="1:1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spans="1:1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spans="1:1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spans="1:1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spans="1:1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spans="1:1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spans="1:1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spans="1:1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spans="1:1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spans="1:1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spans="1:1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spans="1:1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spans="1:1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spans="1:1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spans="1:1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spans="1:1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spans="1:1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spans="1:1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spans="1:1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spans="1:1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spans="1:1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spans="1:1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spans="1:1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spans="1:1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spans="1:1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spans="1:1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spans="1:1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spans="1:1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spans="1:1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spans="1:1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spans="1:1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spans="1:1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1:1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1:1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spans="1:1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spans="1:1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spans="1:1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spans="1:1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spans="1:1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spans="1:1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spans="1:1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spans="1:1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spans="1:1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spans="1:1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spans="1:1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spans="1:1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spans="1:1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spans="1:1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spans="1:1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spans="1:1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spans="1:1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spans="1:1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spans="1:1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spans="1:1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spans="1:1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spans="1:1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spans="1:1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spans="1:1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spans="1:1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spans="1:1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spans="1:1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spans="1:1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spans="1:1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spans="1:1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spans="1:1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spans="1:1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spans="1:1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1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1:1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spans="1:1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spans="1:1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spans="1:1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spans="1:1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spans="1:1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spans="1:1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spans="1:1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spans="1:1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spans="1:1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spans="1:1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spans="1:1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spans="1:1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spans="1:1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spans="1:1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spans="1:1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spans="1:1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spans="1:1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spans="1:1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spans="1:1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spans="1:1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spans="1:1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spans="1:1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spans="1:1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spans="1:1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spans="1:1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spans="1:1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spans="1:1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spans="1:1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spans="1:1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spans="1:1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spans="1:1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spans="1:1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1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spans="1:1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spans="1:1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spans="1:1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spans="1:1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spans="1:1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spans="1:1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spans="1:1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spans="1:1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spans="1:1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spans="1:1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spans="1:1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spans="1:1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spans="1:1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spans="1:1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spans="1:1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1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1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spans="1:1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spans="1:1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spans="1:1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spans="1:1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spans="1:1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spans="1:1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spans="1:1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spans="1:1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spans="1:1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spans="1:1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spans="1:1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spans="1:1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spans="1:1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spans="1:1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spans="1:1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spans="1:1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spans="1:1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spans="1:1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spans="1:1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spans="1:1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spans="1:1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spans="1:1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spans="1:1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spans="1:1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spans="1:1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spans="1:1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spans="1:1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spans="1:1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spans="1:1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spans="1:1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spans="1:1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spans="1:1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spans="1:1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1:1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spans="1:1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spans="1:1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spans="1:1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1:1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spans="1:1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spans="1:1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spans="1:1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spans="1:1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spans="1:1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1:1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spans="1:1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spans="1:1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spans="1:1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spans="1:1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1:1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spans="1:1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spans="1:1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spans="1:1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spans="1:1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1:1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spans="1:1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spans="1:1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spans="1:1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spans="1:1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spans="1:1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spans="1:1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spans="1:1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spans="1:1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spans="1:1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1:1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spans="1:1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spans="1:1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spans="1:1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spans="1:1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1:1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spans="1:1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spans="1:1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spans="1:1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spans="1:1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1:1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spans="1:1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spans="1:1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spans="1:1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spans="1:1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1:1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spans="1:1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spans="1:1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spans="1:1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spans="1:1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1:1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spans="1:1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spans="1:1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spans="1:1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spans="1:1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1:1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spans="1:1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spans="1:1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spans="1:1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spans="1:1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1:1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spans="1:1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spans="1:1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spans="1:1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spans="1:1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1:1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spans="1:1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spans="1:1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spans="1:1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spans="1:1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spans="1:1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spans="1:1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spans="1:1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spans="1:1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spans="1:1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1:1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spans="1:1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spans="1:1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spans="1:1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spans="1:1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1:1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spans="1:1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spans="1:1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spans="1:1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spans="1:1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1:1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spans="1:1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spans="1:1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spans="1:1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spans="1:1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1:1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spans="1:1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spans="1:1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spans="1:1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spans="1:1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1:1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spans="1:1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spans="1:1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spans="1:1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spans="1:1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1:1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spans="1:1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spans="1:1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spans="1:1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spans="1:1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1:1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spans="1:1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spans="1:1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spans="1:1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spans="1:1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1:1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spans="1:1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spans="1:1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spans="1:1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spans="1:1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1:1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spans="1:1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spans="1:1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spans="1:1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spans="1:1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1:1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spans="1:1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spans="1:1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spans="1:1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spans="1:1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spans="1:1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spans="1:1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spans="1:1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spans="1:1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spans="1:1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spans="1:1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spans="1:1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spans="1:1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spans="1:1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spans="1:1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1:1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spans="1:1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spans="1:1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spans="1:1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spans="1:1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1:1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spans="1:1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spans="1:1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spans="1:1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spans="1:1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1:1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spans="1:1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spans="1:1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spans="1:1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spans="1:1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spans="1:1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spans="1:1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spans="1:1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spans="1:1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spans="1:1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spans="1:1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spans="1:1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spans="1:1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spans="1:1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spans="1:1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spans="1:1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spans="1:1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spans="1:1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spans="1:1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spans="1:1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spans="1:1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spans="1:1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spans="1:1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spans="1:1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spans="1:1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spans="1:1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spans="1:1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spans="1:1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spans="1:1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spans="1:1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spans="1:1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spans="1:1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spans="1:1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spans="1:1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spans="1:1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spans="1:1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spans="1:1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spans="1:1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spans="1:1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spans="1:1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spans="1:1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spans="1:1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spans="1:1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spans="1:1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spans="1:1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spans="1:1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spans="1:1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spans="1:1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spans="1:1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spans="1:1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spans="1:1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spans="1:1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spans="1:1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spans="1:1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spans="1:1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spans="1:1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spans="1:1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spans="1:1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spans="1:1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spans="1:1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spans="1:1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spans="1:1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spans="1:1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spans="1:1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spans="1:1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spans="1:1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spans="1:1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spans="1:1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spans="1:1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spans="1:1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spans="1:1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spans="1:1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spans="1:1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spans="1:1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spans="1:1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spans="1:1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spans="1:1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spans="1:1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spans="1:1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spans="1:1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spans="1:1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spans="1:1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spans="1:1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spans="1:1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spans="1:1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spans="1:1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spans="1:1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spans="1:1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spans="1:1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spans="1:1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spans="1:1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spans="1:1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spans="1:1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spans="1:1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spans="1:1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spans="1:1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spans="1:1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spans="1:1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spans="1:1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spans="1:1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spans="1:1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spans="1:1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spans="1:1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spans="1:1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spans="1:1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spans="1:1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spans="1:1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spans="1:1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spans="1:1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spans="1:1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spans="1:1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spans="1:1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spans="1:1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spans="1:1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spans="1:1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spans="1:1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spans="1:1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spans="1:1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spans="1:1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spans="1:1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spans="1:1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spans="1:1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spans="1:1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spans="1:1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spans="1:1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spans="1:1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spans="1:1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spans="1:1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spans="1:1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spans="1:1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spans="1:1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spans="1:1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spans="1:1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spans="1:1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spans="1:1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spans="1:1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spans="1:1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spans="1:1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spans="1:1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spans="1:1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spans="1:1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spans="1:1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spans="1:1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spans="1:1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spans="1:1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spans="1:1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spans="1:1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spans="1:1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spans="1:1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spans="1:1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spans="1:1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spans="1:1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spans="1:1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spans="1:1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spans="1:1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spans="1:1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spans="1:1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spans="1:1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spans="1:1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spans="1:1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spans="1:1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spans="1:1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spans="1:1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spans="1:1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spans="1:1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spans="1:1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spans="1:1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spans="1:1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  <row r="964" spans="1:1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</row>
    <row r="965" spans="1:1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</row>
    <row r="966" spans="1:1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</row>
    <row r="967" spans="1:1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</row>
    <row r="968" spans="1:1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</row>
    <row r="969" spans="1:1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</row>
    <row r="970" spans="1:1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</row>
    <row r="971" spans="1:1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</row>
    <row r="972" spans="1:1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</row>
    <row r="973" spans="1:1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</row>
    <row r="974" spans="1:1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</row>
    <row r="975" spans="1:1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</row>
    <row r="976" spans="1:1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</row>
    <row r="977" spans="1:1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</row>
    <row r="978" spans="1:1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</row>
    <row r="979" spans="1:1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</row>
    <row r="980" spans="1:1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</row>
    <row r="981" spans="1:1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</row>
    <row r="982" spans="1:1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</row>
    <row r="983" spans="1:1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</row>
    <row r="984" spans="1:1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</row>
    <row r="985" spans="1:1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</row>
    <row r="986" spans="1:1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</row>
    <row r="987" spans="1:1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</row>
    <row r="988" spans="1:1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</row>
    <row r="989" spans="1:1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</row>
    <row r="990" spans="1:1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</row>
    <row r="991" spans="1:1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</row>
    <row r="992" spans="1:1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</row>
    <row r="993" spans="1:1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</row>
    <row r="994" spans="1:1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</row>
    <row r="995" spans="1:1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</row>
    <row r="996" spans="1:1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</row>
    <row r="997" spans="1:1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</row>
    <row r="998" spans="1:1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</row>
    <row r="999" spans="1:1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</row>
    <row r="1000" spans="1:1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</row>
    <row r="1001" spans="1:1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</row>
    <row r="1002" spans="1:1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</row>
    <row r="1003" spans="1:1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</row>
    <row r="1004" spans="1:1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</row>
    <row r="1005" spans="1:1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</row>
    <row r="1006" spans="1:1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</row>
    <row r="1007" spans="1:1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</row>
    <row r="1008" spans="1:1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</row>
    <row r="1009" spans="1:1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</row>
    <row r="1010" spans="1:1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</row>
    <row r="1011" spans="1:1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</row>
    <row r="1012" spans="1:1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</row>
    <row r="1013" spans="1:1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</row>
    <row r="1014" spans="1:1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</row>
    <row r="1015" spans="1:1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</row>
    <row r="1016" spans="1:1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</row>
    <row r="1017" spans="1:1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</row>
    <row r="1018" spans="1:1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</row>
    <row r="1019" spans="1:1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</row>
    <row r="1020" spans="1:1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</row>
    <row r="1021" spans="1:1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</row>
    <row r="1022" spans="1:1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</row>
    <row r="1023" spans="1:1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</row>
    <row r="1024" spans="1:1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</row>
    <row r="1025" spans="1:1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</row>
    <row r="1026" spans="1:1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</row>
    <row r="1027" spans="1:1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</row>
    <row r="1028" spans="1:1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</row>
    <row r="1029" spans="1:1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</row>
    <row r="1030" spans="1:1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</row>
    <row r="1031" spans="1:1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</row>
    <row r="1032" spans="1:1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</row>
    <row r="1033" spans="1:1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</row>
    <row r="1034" spans="1:1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</row>
    <row r="1035" spans="1:1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</row>
    <row r="1036" spans="1:1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</row>
    <row r="1037" spans="1:1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</row>
    <row r="1038" spans="1:1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</row>
    <row r="1039" spans="1:1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</row>
    <row r="1040" spans="1:1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</row>
    <row r="1041" spans="1:1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</row>
    <row r="1042" spans="1:1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</row>
    <row r="1043" spans="1:1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</row>
    <row r="1044" spans="1:1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</row>
    <row r="1045" spans="1:1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</row>
    <row r="1046" spans="1:1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</row>
    <row r="1047" spans="1:1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</row>
    <row r="1048" spans="1:1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</row>
    <row r="1049" spans="1:1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</row>
    <row r="1050" spans="1:1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</row>
    <row r="1051" spans="1:1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</row>
    <row r="1052" spans="1:1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</row>
    <row r="1053" spans="1:1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</row>
    <row r="1054" spans="1:1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</row>
    <row r="1055" spans="1:1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</row>
    <row r="1056" spans="1:1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</row>
    <row r="1057" spans="1:1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</row>
    <row r="1058" spans="1:1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</row>
    <row r="1059" spans="1:1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</row>
    <row r="1060" spans="1:1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</row>
    <row r="1061" spans="1:1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</row>
    <row r="1062" spans="1:1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</row>
    <row r="1063" spans="1:1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</row>
    <row r="1064" spans="1:1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</row>
    <row r="1065" spans="1:1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</row>
    <row r="1066" spans="1:1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</row>
    <row r="1067" spans="1:1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</row>
    <row r="1068" spans="1:1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</row>
    <row r="1069" spans="1:1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</row>
    <row r="1070" spans="1:1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</row>
    <row r="1071" spans="1:1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</row>
    <row r="1072" spans="1:1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</row>
    <row r="1073" spans="1:1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</row>
    <row r="1074" spans="1:1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</row>
    <row r="1075" spans="1:1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</row>
    <row r="1076" spans="1:1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</row>
    <row r="1077" spans="1:1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</row>
    <row r="1078" spans="1:1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</row>
    <row r="1079" spans="1:1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</row>
    <row r="1080" spans="1:1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</row>
    <row r="1081" spans="1:1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</row>
    <row r="1082" spans="1:1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</row>
    <row r="1083" spans="1:1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</row>
    <row r="1084" spans="1:1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</row>
    <row r="1085" spans="1:1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</row>
    <row r="1086" spans="1:1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</row>
    <row r="1087" spans="1:1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</row>
    <row r="1088" spans="1:1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</row>
    <row r="1089" spans="1:1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</row>
    <row r="1090" spans="1:1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</row>
    <row r="1091" spans="1:1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</row>
    <row r="1092" spans="1:1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</row>
    <row r="1093" spans="1:1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</row>
    <row r="1094" spans="1:1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</row>
    <row r="1095" spans="1:1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</row>
    <row r="1096" spans="1:1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</row>
    <row r="1097" spans="1:1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</row>
    <row r="1098" spans="1:1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</row>
    <row r="1099" spans="1:1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</row>
    <row r="1100" spans="1:1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</row>
    <row r="1101" spans="1:1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</row>
    <row r="1102" spans="1:1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</row>
    <row r="1103" spans="1:1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</row>
    <row r="1104" spans="1:1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</row>
    <row r="1105" spans="1:1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</row>
    <row r="1106" spans="1:1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</row>
    <row r="1107" spans="1:1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</row>
    <row r="1108" spans="1:1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</row>
    <row r="1109" spans="1:1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</row>
    <row r="1110" spans="1:1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</row>
    <row r="1111" spans="1:1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</row>
    <row r="1112" spans="1:1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</row>
    <row r="1113" spans="1:1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</row>
    <row r="1114" spans="1:1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</row>
    <row r="1115" spans="1:1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</row>
    <row r="1116" spans="1:1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</row>
    <row r="1117" spans="1:1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</row>
    <row r="1118" spans="1:1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</row>
    <row r="1119" spans="1:1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</row>
    <row r="1120" spans="1:1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</row>
    <row r="1121" spans="1:1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</row>
    <row r="1122" spans="1:1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</row>
    <row r="1123" spans="1:1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</row>
    <row r="1124" spans="1:1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</row>
    <row r="1125" spans="1:1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</row>
    <row r="1126" spans="1:1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</row>
    <row r="1127" spans="1:1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</row>
    <row r="1128" spans="1:1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</row>
    <row r="1129" spans="1:1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</row>
    <row r="1130" spans="1:1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</row>
    <row r="1131" spans="1:1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</row>
    <row r="1132" spans="1:1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</row>
    <row r="1133" spans="1:1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</row>
    <row r="1134" spans="1:1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</row>
    <row r="1135" spans="1:1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</row>
    <row r="1136" spans="1:1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</row>
    <row r="1137" spans="1:1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</row>
    <row r="1138" spans="1:1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</row>
    <row r="1139" spans="1:1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</row>
    <row r="1140" spans="1:1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</row>
    <row r="1141" spans="1:1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</row>
    <row r="1142" spans="1:1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</row>
    <row r="1143" spans="1:1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</row>
    <row r="1144" spans="1:1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</row>
    <row r="1145" spans="1:1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</row>
    <row r="1146" spans="1:1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</row>
    <row r="1147" spans="1:1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</row>
    <row r="1148" spans="1:1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</row>
    <row r="1149" spans="1:1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</row>
    <row r="1150" spans="1:1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</row>
    <row r="1151" spans="1:1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</row>
    <row r="1152" spans="1:1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</row>
    <row r="1153" spans="1:1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</row>
    <row r="1154" spans="1:1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</row>
    <row r="1155" spans="1:1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</row>
    <row r="1156" spans="1:1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</row>
    <row r="1157" spans="1:1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</row>
    <row r="1158" spans="1:1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</row>
    <row r="1159" spans="1:1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</row>
    <row r="1160" spans="1:1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</row>
    <row r="1161" spans="1:1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</row>
    <row r="1162" spans="1:1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</row>
    <row r="1163" spans="1:1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</row>
    <row r="1164" spans="1:1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</row>
    <row r="1165" spans="1:1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</row>
    <row r="1166" spans="1:1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</row>
    <row r="1167" spans="1:1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</row>
    <row r="1168" spans="1:1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</row>
    <row r="1169" spans="1:1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</row>
    <row r="1170" spans="1:1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</row>
    <row r="1171" spans="1:1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</row>
    <row r="1172" spans="1:1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</row>
    <row r="1173" spans="1:1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</row>
    <row r="1174" spans="1:1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</row>
    <row r="1175" spans="1:1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</row>
    <row r="1176" spans="1:1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</row>
    <row r="1177" spans="1:1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</row>
    <row r="1178" spans="1:1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</row>
    <row r="1179" spans="1:1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</row>
    <row r="1180" spans="1:1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</row>
    <row r="1181" spans="1:1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</row>
    <row r="1182" spans="1:1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</row>
    <row r="1183" spans="1:1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</row>
    <row r="1184" spans="1:1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</row>
    <row r="1185" spans="1:1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</row>
    <row r="1186" spans="1:1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</row>
    <row r="1187" spans="1:1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</row>
    <row r="1188" spans="1:1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</row>
    <row r="1189" spans="1:1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</row>
    <row r="1190" spans="1:1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</row>
    <row r="1191" spans="1:1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</row>
    <row r="1192" spans="1:1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</row>
    <row r="1193" spans="1:1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</row>
    <row r="1194" spans="1:1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</row>
    <row r="1195" spans="1:1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</row>
    <row r="1196" spans="1:1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</row>
    <row r="1197" spans="1:1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</row>
    <row r="1198" spans="1:1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</row>
    <row r="1199" spans="1:1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</row>
    <row r="1200" spans="1:1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</row>
    <row r="1201" spans="1:1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</row>
    <row r="1202" spans="1:1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</row>
    <row r="1203" spans="1:1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</row>
    <row r="1204" spans="1:1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</row>
    <row r="1205" spans="1:1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</row>
    <row r="1206" spans="1:1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</row>
    <row r="1207" spans="1:1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</row>
    <row r="1208" spans="1:1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</row>
    <row r="1209" spans="1:1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</row>
    <row r="1210" spans="1:1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</row>
    <row r="1211" spans="1:1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</row>
    <row r="1212" spans="1:1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</row>
    <row r="1213" spans="1:1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</row>
    <row r="1214" spans="1:1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</row>
    <row r="1215" spans="1:1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</row>
    <row r="1216" spans="1:1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</row>
    <row r="1217" spans="1:1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</row>
    <row r="1218" spans="1:1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</row>
    <row r="1219" spans="1:1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</row>
    <row r="1220" spans="1:1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</row>
    <row r="1221" spans="1:1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</row>
    <row r="1222" spans="1:1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</row>
    <row r="1223" spans="1:1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</row>
    <row r="1224" spans="1:1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</row>
    <row r="1225" spans="1:1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</row>
    <row r="1226" spans="1:1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</row>
    <row r="1227" spans="1:1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</row>
    <row r="1228" spans="1:1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</row>
    <row r="1229" spans="1:1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</row>
    <row r="1230" spans="1:1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</row>
    <row r="1231" spans="1:1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</row>
    <row r="1232" spans="1:1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</row>
    <row r="1233" spans="1:1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</row>
    <row r="1234" spans="1:1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</row>
    <row r="1235" spans="1:1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</row>
    <row r="1236" spans="1:1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</row>
    <row r="1237" spans="1:1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</row>
    <row r="1238" spans="1:1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</row>
    <row r="1239" spans="1:1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</row>
    <row r="1240" spans="1:1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</row>
    <row r="1241" spans="1:1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</row>
    <row r="1242" spans="1:1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</row>
    <row r="1243" spans="1:1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</row>
    <row r="1244" spans="1:1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</row>
    <row r="1245" spans="1:1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</row>
    <row r="1246" spans="1:1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</row>
    <row r="1247" spans="1:1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</row>
    <row r="1248" spans="1:1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</row>
    <row r="1249" spans="1:1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</row>
    <row r="1250" spans="1:1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</row>
    <row r="1251" spans="1:1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</row>
    <row r="1252" spans="1:1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</row>
    <row r="1253" spans="1:1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</row>
    <row r="1254" spans="1:1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</row>
    <row r="1255" spans="1:1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</row>
    <row r="1256" spans="1:1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</row>
    <row r="1257" spans="1:1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</row>
    <row r="1258" spans="1:1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</row>
    <row r="1259" spans="1:1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</row>
    <row r="1260" spans="1:1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</row>
    <row r="1261" spans="1:1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</row>
    <row r="1262" spans="1:1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</row>
    <row r="1263" spans="1:1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</row>
    <row r="1264" spans="1:1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</row>
    <row r="1265" spans="1:1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</row>
    <row r="1266" spans="1:1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</row>
    <row r="1267" spans="1:1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</row>
    <row r="1268" spans="1:1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</row>
    <row r="1269" spans="1:1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</row>
    <row r="1270" spans="1:1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</row>
    <row r="1271" spans="1:1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</row>
    <row r="1272" spans="1:1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</row>
    <row r="1273" spans="1:1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</row>
    <row r="1274" spans="1:1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</row>
    <row r="1275" spans="1:1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</row>
    <row r="1276" spans="1:1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</row>
    <row r="1277" spans="1:1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</row>
    <row r="1278" spans="1:1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</row>
    <row r="1279" spans="1:1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</row>
    <row r="1280" spans="1:1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</row>
    <row r="1281" spans="1:1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</row>
    <row r="1282" spans="1:1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</row>
    <row r="1283" spans="1:1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</row>
    <row r="1284" spans="1:1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</row>
    <row r="1285" spans="1:1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</row>
    <row r="1286" spans="1:1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</row>
    <row r="1287" spans="1:1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</row>
    <row r="1288" spans="1:1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</row>
    <row r="1289" spans="1:1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</row>
    <row r="1290" spans="1:1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</row>
    <row r="1291" spans="1:1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</row>
    <row r="1292" spans="1:1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</row>
    <row r="1293" spans="1:1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</row>
    <row r="1294" spans="1:1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</row>
    <row r="1295" spans="1:1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</row>
    <row r="1296" spans="1:1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</row>
    <row r="1297" spans="1:1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</row>
    <row r="1298" spans="1:1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</row>
    <row r="1299" spans="1:1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</row>
    <row r="1300" spans="1:1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</row>
    <row r="1301" spans="1:1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</row>
    <row r="1302" spans="1:1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</row>
    <row r="1303" spans="1:1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</row>
    <row r="1304" spans="1:1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</row>
    <row r="1305" spans="1:1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</row>
    <row r="1306" spans="1:1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</row>
    <row r="1307" spans="1:1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</row>
    <row r="1308" spans="1:1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</row>
    <row r="1309" spans="1:1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</row>
    <row r="1310" spans="1:1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</row>
    <row r="1311" spans="1:1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</row>
    <row r="1312" spans="1:1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</row>
    <row r="1313" spans="1:1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</row>
    <row r="1314" spans="1:1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</row>
    <row r="1315" spans="1:1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</row>
    <row r="1316" spans="1:1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</row>
    <row r="1317" spans="1:1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</row>
    <row r="1318" spans="1:1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</row>
    <row r="1319" spans="1:1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</row>
    <row r="1320" spans="1:1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</row>
    <row r="1321" spans="1:1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</row>
    <row r="1322" spans="1:1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</row>
    <row r="1323" spans="1:1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</row>
    <row r="1324" spans="1:1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</row>
    <row r="1325" spans="1:1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</row>
    <row r="1326" spans="1:1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</row>
    <row r="1327" spans="1:1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</row>
    <row r="1328" spans="1:1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</row>
    <row r="1329" spans="1:1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</row>
    <row r="1330" spans="1:1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</row>
    <row r="1331" spans="1:1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</row>
    <row r="1332" spans="1:1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</row>
    <row r="1333" spans="1:1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</row>
    <row r="1334" spans="1:1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</row>
    <row r="1335" spans="1:1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</row>
    <row r="1336" spans="1:1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</row>
    <row r="1337" spans="1:1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</row>
    <row r="1338" spans="1:1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</row>
    <row r="1339" spans="1:1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</row>
    <row r="1340" spans="1:1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</row>
    <row r="1341" spans="1:1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</row>
    <row r="1342" spans="1:1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</row>
    <row r="1343" spans="1:1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</row>
    <row r="1344" spans="1:1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</row>
    <row r="1345" spans="1:1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</row>
    <row r="1346" spans="1:1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</row>
    <row r="1347" spans="1:1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</row>
    <row r="1348" spans="1:1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</row>
    <row r="1349" spans="1:1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</row>
    <row r="1350" spans="1:1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</row>
    <row r="1351" spans="1:1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</row>
    <row r="1352" spans="1:1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</row>
    <row r="1353" spans="1:1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</row>
    <row r="1354" spans="1:1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</row>
    <row r="1355" spans="1:1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</row>
    <row r="1356" spans="1:1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</row>
    <row r="1357" spans="1:1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</row>
    <row r="1358" spans="1:1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</row>
    <row r="1359" spans="1:1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</row>
    <row r="1360" spans="1:1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</row>
    <row r="1361" spans="1:1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</row>
    <row r="1362" spans="1:1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</row>
    <row r="1363" spans="1:1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</row>
    <row r="1364" spans="1:1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</row>
    <row r="1365" spans="1:1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</row>
    <row r="1366" spans="1:1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</row>
    <row r="1367" spans="1:1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</row>
    <row r="1368" spans="1:1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</row>
    <row r="1369" spans="1:1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</row>
    <row r="1370" spans="1:1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</row>
    <row r="1371" spans="1:1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</row>
    <row r="1372" spans="1:1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</row>
    <row r="1373" spans="1:1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</row>
    <row r="1374" spans="1:1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</row>
    <row r="1375" spans="1:1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</row>
    <row r="1376" spans="1:1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</row>
    <row r="1377" spans="1:1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</row>
    <row r="1378" spans="1:1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</row>
    <row r="1379" spans="1:1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</row>
    <row r="1380" spans="1:1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</row>
    <row r="1381" spans="1:1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</row>
    <row r="1382" spans="1:1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</row>
    <row r="1383" spans="1:1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</row>
    <row r="1384" spans="1:1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</row>
    <row r="1385" spans="1:1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</row>
    <row r="1386" spans="1:1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</row>
    <row r="1387" spans="1:1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</row>
    <row r="1388" spans="1:1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</row>
    <row r="1389" spans="1:1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</row>
    <row r="1390" spans="1:1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</row>
    <row r="1391" spans="1:1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</row>
    <row r="1392" spans="1:1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</row>
    <row r="1393" spans="1:1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</row>
    <row r="1394" spans="1:1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</row>
    <row r="1395" spans="1:1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</row>
    <row r="1396" spans="1:1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</row>
    <row r="1397" spans="1:1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</row>
    <row r="1398" spans="1:1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</row>
    <row r="1399" spans="1:1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</row>
    <row r="1400" spans="1:1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</row>
    <row r="1401" spans="1:1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</row>
    <row r="1402" spans="1:1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</row>
    <row r="1403" spans="1:1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</row>
    <row r="1404" spans="1:1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</row>
    <row r="1405" spans="1:1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</row>
    <row r="1406" spans="1:1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</row>
    <row r="1407" spans="1:1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</row>
    <row r="1408" spans="1:1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</row>
    <row r="1409" spans="1:1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</row>
    <row r="1410" spans="1:1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</row>
    <row r="1411" spans="1:1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</row>
    <row r="1412" spans="1:1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</row>
    <row r="1413" spans="1:1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</row>
    <row r="1414" spans="1:1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</row>
    <row r="1415" spans="1:1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</row>
    <row r="1416" spans="1:1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</row>
    <row r="1417" spans="1:1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</row>
    <row r="1418" spans="1:1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</row>
    <row r="1419" spans="1:1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</row>
    <row r="1420" spans="1:1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</row>
    <row r="1421" spans="1:1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</row>
    <row r="1422" spans="1:1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</row>
    <row r="1423" spans="1:1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</row>
    <row r="1424" spans="1:1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</row>
    <row r="1425" spans="1:1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</row>
    <row r="1426" spans="1:1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</row>
    <row r="1427" spans="1:1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</row>
    <row r="1428" spans="1:1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</row>
    <row r="1429" spans="1:1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</row>
    <row r="1430" spans="1:1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</row>
    <row r="1431" spans="1:1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</row>
    <row r="1432" spans="1:1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</row>
    <row r="1433" spans="1:1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</row>
    <row r="1434" spans="1:1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</row>
    <row r="1435" spans="1:1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  <row r="1436" spans="1:1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</row>
    <row r="1437" spans="1:1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</row>
    <row r="1438" spans="1:1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</row>
    <row r="1439" spans="1:1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</row>
    <row r="1440" spans="1:1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</row>
    <row r="1441" spans="1:1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</row>
    <row r="1442" spans="1:1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</row>
    <row r="1443" spans="1:1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</row>
    <row r="1444" spans="1:1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</row>
    <row r="1445" spans="1:1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</row>
    <row r="1446" spans="1:1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</row>
    <row r="1447" spans="1:1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</row>
    <row r="1448" spans="1:1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</row>
    <row r="1449" spans="1:1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</row>
    <row r="1450" spans="1:1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</row>
    <row r="1451" spans="1:1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</row>
    <row r="1452" spans="1:1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</row>
    <row r="1453" spans="1:1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</row>
    <row r="1454" spans="1:1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</row>
    <row r="1455" spans="1:1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</row>
    <row r="1456" spans="1:1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</row>
    <row r="1457" spans="1:1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</row>
    <row r="1458" spans="1:1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</row>
    <row r="1459" spans="1:1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</row>
    <row r="1460" spans="1:1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</row>
    <row r="1461" spans="1:1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</row>
    <row r="1462" spans="1:1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</row>
    <row r="1463" spans="1:1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</row>
    <row r="1464" spans="1:1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</row>
    <row r="1465" spans="1:1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</row>
    <row r="1466" spans="1:1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</row>
    <row r="1467" spans="1:1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</row>
    <row r="1468" spans="1:1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</row>
    <row r="1469" spans="1:1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</row>
    <row r="1470" spans="1:1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</row>
    <row r="1471" spans="1:1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</row>
    <row r="1472" spans="1:1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</row>
    <row r="1473" spans="1:1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</row>
    <row r="1474" spans="1:1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</row>
    <row r="1475" spans="1:1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</row>
    <row r="1476" spans="1:1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</row>
    <row r="1477" spans="1:1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</row>
    <row r="1478" spans="1:1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</row>
    <row r="1479" spans="1:1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</row>
    <row r="1480" spans="1:1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</row>
    <row r="1481" spans="1:1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</row>
    <row r="1482" spans="1:1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</row>
    <row r="1483" spans="1:1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</row>
    <row r="1484" spans="1:1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</row>
    <row r="1485" spans="1:1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</row>
    <row r="1486" spans="1:1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</row>
    <row r="1487" spans="1:1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</row>
    <row r="1488" spans="1:1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</row>
    <row r="1489" spans="1:1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</row>
    <row r="1490" spans="1:1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</row>
    <row r="1491" spans="1:1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</row>
    <row r="1492" spans="1:1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</row>
    <row r="1493" spans="1:1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</row>
    <row r="1494" spans="1:1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</row>
    <row r="1495" spans="1:1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</row>
    <row r="1496" spans="1:1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</row>
    <row r="1497" spans="1:1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</row>
    <row r="1498" spans="1:1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</row>
    <row r="1499" spans="1:1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</row>
    <row r="1500" spans="1:1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</row>
    <row r="1501" spans="1:1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</row>
    <row r="1502" spans="1:1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</row>
    <row r="1503" spans="1:1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</row>
    <row r="1504" spans="1:1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</row>
    <row r="1505" spans="1:1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</row>
    <row r="1506" spans="1:1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</row>
    <row r="1507" spans="1:1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</row>
    <row r="1508" spans="1:1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</row>
    <row r="1509" spans="1:1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</row>
    <row r="1510" spans="1:1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</row>
    <row r="1511" spans="1:1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</row>
    <row r="1512" spans="1:1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</row>
    <row r="1513" spans="1:1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</row>
    <row r="1514" spans="1:1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</row>
    <row r="1515" spans="1:1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</row>
    <row r="1516" spans="1:1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</row>
    <row r="1517" spans="1:1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</row>
    <row r="1518" spans="1:1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</row>
    <row r="1519" spans="1:1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</row>
    <row r="1520" spans="1:1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</row>
    <row r="1521" spans="1:1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</row>
    <row r="1522" spans="1:1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</row>
    <row r="1523" spans="1:1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</row>
    <row r="1524" spans="1:1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</row>
    <row r="1525" spans="1:1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</row>
    <row r="1526" spans="1:1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</row>
    <row r="1527" spans="1:1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</row>
    <row r="1528" spans="1:1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</row>
    <row r="1529" spans="1:1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</row>
    <row r="1530" spans="1:1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</row>
    <row r="1531" spans="1:1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</row>
    <row r="1532" spans="1:1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</row>
    <row r="1533" spans="1:1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</row>
    <row r="1534" spans="1:1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</row>
    <row r="1535" spans="1:1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</row>
    <row r="1536" spans="1:1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</row>
    <row r="1537" spans="1:1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</row>
    <row r="1538" spans="1:1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</row>
    <row r="1539" spans="1:1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</row>
    <row r="1540" spans="1:1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</row>
    <row r="1541" spans="1:1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</row>
    <row r="1542" spans="1:1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</row>
    <row r="1543" spans="1:1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</row>
    <row r="1544" spans="1:1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</row>
    <row r="1545" spans="1:1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</row>
    <row r="1546" spans="1:1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</row>
    <row r="1547" spans="1:1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</row>
    <row r="1548" spans="1:1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</row>
    <row r="1549" spans="1:1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</row>
    <row r="1550" spans="1:1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</row>
    <row r="1551" spans="1:1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</row>
    <row r="1552" spans="1:1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</row>
    <row r="1553" spans="1:1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</row>
    <row r="1554" spans="1:1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</row>
    <row r="1555" spans="1:1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</row>
    <row r="1556" spans="1:1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</row>
    <row r="1557" spans="1:1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</row>
    <row r="1558" spans="1:1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</row>
    <row r="1559" spans="1:1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</row>
    <row r="1560" spans="1:1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</row>
    <row r="1561" spans="1:1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</row>
    <row r="1562" spans="1:1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</row>
    <row r="1563" spans="1:1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</row>
    <row r="1564" spans="1:1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</row>
    <row r="1565" spans="1:1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</row>
    <row r="1566" spans="1:1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</row>
    <row r="1567" spans="1:1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</row>
    <row r="1568" spans="1:1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</row>
    <row r="1569" spans="1:15" x14ac:dyDescent="0.25">
      <c r="A1569" s="60"/>
      <c r="B1569" s="60"/>
      <c r="C1569" s="60"/>
      <c r="D1569" s="60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</row>
    <row r="1570" spans="1:15" x14ac:dyDescent="0.25">
      <c r="A1570" s="60"/>
      <c r="B1570" s="60"/>
      <c r="C1570" s="60"/>
      <c r="D1570" s="60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</row>
    <row r="1571" spans="1:15" x14ac:dyDescent="0.25">
      <c r="A1571" s="60"/>
      <c r="B1571" s="60"/>
      <c r="C1571" s="60"/>
      <c r="D1571" s="60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</row>
    <row r="1572" spans="1:15" x14ac:dyDescent="0.25">
      <c r="A1572" s="60"/>
      <c r="B1572" s="60"/>
      <c r="C1572" s="60"/>
      <c r="D1572" s="60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</row>
    <row r="1573" spans="1:15" x14ac:dyDescent="0.25">
      <c r="A1573" s="60"/>
      <c r="B1573" s="60"/>
      <c r="C1573" s="60"/>
      <c r="D1573" s="60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</row>
    <row r="1574" spans="1:15" x14ac:dyDescent="0.25">
      <c r="A1574" s="60"/>
      <c r="B1574" s="60"/>
      <c r="C1574" s="60"/>
      <c r="D1574" s="60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</row>
    <row r="1575" spans="1:15" x14ac:dyDescent="0.25">
      <c r="A1575" s="60"/>
      <c r="B1575" s="60"/>
      <c r="C1575" s="60"/>
      <c r="D1575" s="60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</row>
    <row r="1576" spans="1:15" x14ac:dyDescent="0.25">
      <c r="A1576" s="60"/>
      <c r="B1576" s="60"/>
      <c r="C1576" s="60"/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</row>
    <row r="1577" spans="1:15" x14ac:dyDescent="0.25">
      <c r="A1577" s="60"/>
      <c r="B1577" s="60"/>
      <c r="C1577" s="60"/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</row>
    <row r="1578" spans="1:15" x14ac:dyDescent="0.25">
      <c r="A1578" s="60"/>
      <c r="B1578" s="60"/>
      <c r="C1578" s="60"/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</row>
    <row r="1579" spans="1:15" x14ac:dyDescent="0.25">
      <c r="A1579" s="60"/>
      <c r="B1579" s="60"/>
      <c r="C1579" s="60"/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</row>
    <row r="1580" spans="1:15" x14ac:dyDescent="0.25">
      <c r="A1580" s="60"/>
      <c r="B1580" s="60"/>
      <c r="C1580" s="60"/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</row>
    <row r="1581" spans="1:15" x14ac:dyDescent="0.25">
      <c r="A1581" s="60"/>
      <c r="B1581" s="60"/>
      <c r="C1581" s="60"/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</row>
    <row r="1582" spans="1:15" x14ac:dyDescent="0.25">
      <c r="A1582" s="60"/>
      <c r="B1582" s="60"/>
      <c r="C1582" s="60"/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</row>
    <row r="1583" spans="1:15" x14ac:dyDescent="0.25">
      <c r="A1583" s="60"/>
      <c r="B1583" s="60"/>
      <c r="C1583" s="60"/>
      <c r="D1583" s="60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</row>
    <row r="1584" spans="1:15" x14ac:dyDescent="0.25">
      <c r="A1584" s="60"/>
      <c r="B1584" s="60"/>
      <c r="C1584" s="60"/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</row>
    <row r="1585" spans="1:15" x14ac:dyDescent="0.25">
      <c r="A1585" s="60"/>
      <c r="B1585" s="60"/>
      <c r="C1585" s="60"/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</row>
    <row r="1586" spans="1:15" x14ac:dyDescent="0.25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0"/>
    </row>
    <row r="1587" spans="1:15" x14ac:dyDescent="0.25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0"/>
    </row>
    <row r="1588" spans="1:15" x14ac:dyDescent="0.25">
      <c r="A1588" s="60"/>
      <c r="B1588" s="60"/>
      <c r="C1588" s="60"/>
      <c r="D1588" s="60"/>
      <c r="E1588" s="60"/>
      <c r="F1588" s="60"/>
      <c r="G1588" s="60"/>
      <c r="H1588" s="60"/>
      <c r="I1588" s="60"/>
      <c r="J1588" s="60"/>
      <c r="K1588" s="60"/>
      <c r="L1588" s="60"/>
      <c r="M1588" s="60"/>
      <c r="N1588" s="60"/>
      <c r="O1588" s="60"/>
    </row>
    <row r="1589" spans="1:15" x14ac:dyDescent="0.25">
      <c r="A1589" s="60"/>
      <c r="B1589" s="60"/>
      <c r="C1589" s="60"/>
      <c r="D1589" s="60"/>
      <c r="E1589" s="60"/>
      <c r="F1589" s="60"/>
      <c r="G1589" s="60"/>
      <c r="H1589" s="60"/>
      <c r="I1589" s="60"/>
      <c r="J1589" s="60"/>
      <c r="K1589" s="60"/>
      <c r="L1589" s="60"/>
      <c r="M1589" s="60"/>
      <c r="N1589" s="60"/>
      <c r="O1589" s="60"/>
    </row>
    <row r="1590" spans="1:15" x14ac:dyDescent="0.25">
      <c r="A1590" s="60"/>
      <c r="B1590" s="60"/>
      <c r="C1590" s="60"/>
      <c r="D1590" s="60"/>
      <c r="E1590" s="60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</row>
    <row r="1591" spans="1:15" x14ac:dyDescent="0.25">
      <c r="A1591" s="60"/>
      <c r="B1591" s="60"/>
      <c r="C1591" s="60"/>
      <c r="D1591" s="60"/>
      <c r="E1591" s="60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</row>
    <row r="1592" spans="1:15" x14ac:dyDescent="0.25">
      <c r="A1592" s="60"/>
      <c r="B1592" s="60"/>
      <c r="C1592" s="60"/>
      <c r="D1592" s="60"/>
      <c r="E1592" s="60"/>
      <c r="F1592" s="60"/>
      <c r="G1592" s="60"/>
      <c r="H1592" s="60"/>
      <c r="I1592" s="60"/>
      <c r="J1592" s="60"/>
      <c r="K1592" s="60"/>
      <c r="L1592" s="60"/>
      <c r="M1592" s="60"/>
      <c r="N1592" s="60"/>
      <c r="O1592" s="60"/>
    </row>
    <row r="1593" spans="1:15" x14ac:dyDescent="0.25">
      <c r="A1593" s="60"/>
      <c r="B1593" s="60"/>
      <c r="C1593" s="60"/>
      <c r="D1593" s="60"/>
      <c r="E1593" s="60"/>
      <c r="F1593" s="60"/>
      <c r="G1593" s="60"/>
      <c r="H1593" s="60"/>
      <c r="I1593" s="60"/>
      <c r="J1593" s="60"/>
      <c r="K1593" s="60"/>
      <c r="L1593" s="60"/>
      <c r="M1593" s="60"/>
      <c r="N1593" s="60"/>
      <c r="O1593" s="60"/>
    </row>
    <row r="1594" spans="1:15" x14ac:dyDescent="0.25">
      <c r="A1594" s="60"/>
      <c r="B1594" s="60"/>
      <c r="C1594" s="60"/>
      <c r="D1594" s="60"/>
      <c r="E1594" s="60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</row>
    <row r="1595" spans="1:15" x14ac:dyDescent="0.25">
      <c r="A1595" s="60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</row>
    <row r="1596" spans="1:15" x14ac:dyDescent="0.25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</row>
    <row r="1597" spans="1:15" x14ac:dyDescent="0.25">
      <c r="A1597" s="60"/>
      <c r="B1597" s="60"/>
      <c r="C1597" s="60"/>
      <c r="D1597" s="60"/>
      <c r="E1597" s="60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</row>
    <row r="1598" spans="1:15" x14ac:dyDescent="0.25">
      <c r="A1598" s="60"/>
      <c r="B1598" s="60"/>
      <c r="C1598" s="60"/>
      <c r="D1598" s="60"/>
      <c r="E1598" s="60"/>
      <c r="F1598" s="60"/>
      <c r="G1598" s="60"/>
      <c r="H1598" s="60"/>
      <c r="I1598" s="60"/>
      <c r="J1598" s="60"/>
      <c r="K1598" s="60"/>
      <c r="L1598" s="60"/>
      <c r="M1598" s="60"/>
      <c r="N1598" s="60"/>
      <c r="O1598" s="60"/>
    </row>
    <row r="1599" spans="1:15" x14ac:dyDescent="0.25">
      <c r="A1599" s="60"/>
      <c r="B1599" s="60"/>
      <c r="C1599" s="60"/>
      <c r="D1599" s="60"/>
      <c r="E1599" s="60"/>
      <c r="F1599" s="60"/>
      <c r="G1599" s="60"/>
      <c r="H1599" s="60"/>
      <c r="I1599" s="60"/>
      <c r="J1599" s="60"/>
      <c r="K1599" s="60"/>
      <c r="L1599" s="60"/>
      <c r="M1599" s="60"/>
      <c r="N1599" s="60"/>
      <c r="O1599" s="60"/>
    </row>
    <row r="1600" spans="1:15" x14ac:dyDescent="0.25">
      <c r="A1600" s="60"/>
      <c r="B1600" s="60"/>
      <c r="C1600" s="60"/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0"/>
    </row>
    <row r="1601" spans="1:15" x14ac:dyDescent="0.25">
      <c r="A1601" s="60"/>
      <c r="B1601" s="60"/>
      <c r="C1601" s="60"/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0"/>
    </row>
    <row r="1602" spans="1:15" x14ac:dyDescent="0.25">
      <c r="A1602" s="60"/>
      <c r="B1602" s="60"/>
      <c r="C1602" s="60"/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0"/>
    </row>
    <row r="1603" spans="1:15" x14ac:dyDescent="0.25">
      <c r="A1603" s="60"/>
      <c r="B1603" s="60"/>
      <c r="C1603" s="60"/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0"/>
    </row>
    <row r="1604" spans="1:15" x14ac:dyDescent="0.25">
      <c r="A1604" s="60"/>
      <c r="B1604" s="60"/>
      <c r="C1604" s="60"/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0"/>
    </row>
    <row r="1605" spans="1:15" x14ac:dyDescent="0.25">
      <c r="A1605" s="60"/>
      <c r="B1605" s="60"/>
      <c r="C1605" s="60"/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0"/>
    </row>
    <row r="1606" spans="1:15" x14ac:dyDescent="0.25">
      <c r="A1606" s="60"/>
      <c r="B1606" s="60"/>
      <c r="C1606" s="60"/>
      <c r="D1606" s="60"/>
      <c r="E1606" s="60"/>
      <c r="F1606" s="60"/>
      <c r="G1606" s="60"/>
      <c r="H1606" s="60"/>
      <c r="I1606" s="60"/>
      <c r="J1606" s="60"/>
      <c r="K1606" s="60"/>
      <c r="L1606" s="60"/>
      <c r="M1606" s="60"/>
      <c r="N1606" s="60"/>
      <c r="O1606" s="60"/>
    </row>
    <row r="1607" spans="1:15" x14ac:dyDescent="0.25">
      <c r="A1607" s="60"/>
      <c r="B1607" s="60"/>
      <c r="C1607" s="60"/>
      <c r="D1607" s="60"/>
      <c r="E1607" s="60"/>
      <c r="F1607" s="60"/>
      <c r="G1607" s="60"/>
      <c r="H1607" s="60"/>
      <c r="I1607" s="60"/>
      <c r="J1607" s="60"/>
      <c r="K1607" s="60"/>
      <c r="L1607" s="60"/>
      <c r="M1607" s="60"/>
      <c r="N1607" s="60"/>
      <c r="O1607" s="60"/>
    </row>
    <row r="1608" spans="1:15" x14ac:dyDescent="0.25">
      <c r="A1608" s="60"/>
      <c r="B1608" s="60"/>
      <c r="C1608" s="60"/>
      <c r="D1608" s="60"/>
      <c r="E1608" s="60"/>
      <c r="F1608" s="60"/>
      <c r="G1608" s="60"/>
      <c r="H1608" s="60"/>
      <c r="I1608" s="60"/>
      <c r="J1608" s="60"/>
      <c r="K1608" s="60"/>
      <c r="L1608" s="60"/>
      <c r="M1608" s="60"/>
      <c r="N1608" s="60"/>
      <c r="O1608" s="60"/>
    </row>
    <row r="1609" spans="1:15" x14ac:dyDescent="0.25">
      <c r="A1609" s="60"/>
      <c r="B1609" s="60"/>
      <c r="C1609" s="60"/>
      <c r="D1609" s="60"/>
      <c r="E1609" s="60"/>
      <c r="F1609" s="60"/>
      <c r="G1609" s="60"/>
      <c r="H1609" s="60"/>
      <c r="I1609" s="60"/>
      <c r="J1609" s="60"/>
      <c r="K1609" s="60"/>
      <c r="L1609" s="60"/>
      <c r="M1609" s="60"/>
      <c r="N1609" s="60"/>
      <c r="O1609" s="60"/>
    </row>
    <row r="1610" spans="1:15" x14ac:dyDescent="0.25">
      <c r="A1610" s="60"/>
      <c r="B1610" s="60"/>
      <c r="C1610" s="60"/>
      <c r="D1610" s="60"/>
      <c r="E1610" s="60"/>
      <c r="F1610" s="60"/>
      <c r="G1610" s="60"/>
      <c r="H1610" s="60"/>
      <c r="I1610" s="60"/>
      <c r="J1610" s="60"/>
      <c r="K1610" s="60"/>
      <c r="L1610" s="60"/>
      <c r="M1610" s="60"/>
      <c r="N1610" s="60"/>
      <c r="O1610" s="60"/>
    </row>
    <row r="1611" spans="1:15" x14ac:dyDescent="0.25">
      <c r="A1611" s="60"/>
      <c r="B1611" s="60"/>
      <c r="C1611" s="60"/>
      <c r="D1611" s="60"/>
      <c r="E1611" s="60"/>
      <c r="F1611" s="60"/>
      <c r="G1611" s="60"/>
      <c r="H1611" s="60"/>
      <c r="I1611" s="60"/>
      <c r="J1611" s="60"/>
      <c r="K1611" s="60"/>
      <c r="L1611" s="60"/>
      <c r="M1611" s="60"/>
      <c r="N1611" s="60"/>
      <c r="O1611" s="60"/>
    </row>
    <row r="1612" spans="1:15" x14ac:dyDescent="0.25">
      <c r="A1612" s="60"/>
      <c r="B1612" s="60"/>
      <c r="C1612" s="60"/>
      <c r="D1612" s="60"/>
      <c r="E1612" s="60"/>
      <c r="F1612" s="60"/>
      <c r="G1612" s="60"/>
      <c r="H1612" s="60"/>
      <c r="I1612" s="60"/>
      <c r="J1612" s="60"/>
      <c r="K1612" s="60"/>
      <c r="L1612" s="60"/>
      <c r="M1612" s="60"/>
      <c r="N1612" s="60"/>
      <c r="O1612" s="60"/>
    </row>
    <row r="1613" spans="1:15" x14ac:dyDescent="0.25">
      <c r="A1613" s="60"/>
      <c r="B1613" s="60"/>
      <c r="C1613" s="60"/>
      <c r="D1613" s="60"/>
      <c r="E1613" s="60"/>
      <c r="F1613" s="60"/>
      <c r="G1613" s="60"/>
      <c r="H1613" s="60"/>
      <c r="I1613" s="60"/>
      <c r="J1613" s="60"/>
      <c r="K1613" s="60"/>
      <c r="L1613" s="60"/>
      <c r="M1613" s="60"/>
      <c r="N1613" s="60"/>
      <c r="O1613" s="60"/>
    </row>
    <row r="1614" spans="1:15" x14ac:dyDescent="0.25">
      <c r="A1614" s="60"/>
      <c r="B1614" s="60"/>
      <c r="C1614" s="60"/>
      <c r="D1614" s="60"/>
      <c r="E1614" s="60"/>
      <c r="F1614" s="60"/>
      <c r="G1614" s="60"/>
      <c r="H1614" s="60"/>
      <c r="I1614" s="60"/>
      <c r="J1614" s="60"/>
      <c r="K1614" s="60"/>
      <c r="L1614" s="60"/>
      <c r="M1614" s="60"/>
      <c r="N1614" s="60"/>
      <c r="O1614" s="60"/>
    </row>
    <row r="1615" spans="1:15" x14ac:dyDescent="0.25">
      <c r="A1615" s="60"/>
      <c r="B1615" s="60"/>
      <c r="C1615" s="60"/>
      <c r="D1615" s="60"/>
      <c r="E1615" s="60"/>
      <c r="F1615" s="60"/>
      <c r="G1615" s="60"/>
      <c r="H1615" s="60"/>
      <c r="I1615" s="60"/>
      <c r="J1615" s="60"/>
      <c r="K1615" s="60"/>
      <c r="L1615" s="60"/>
      <c r="M1615" s="60"/>
      <c r="N1615" s="60"/>
      <c r="O1615" s="60"/>
    </row>
    <row r="1616" spans="1:15" x14ac:dyDescent="0.25">
      <c r="A1616" s="60"/>
      <c r="B1616" s="60"/>
      <c r="C1616" s="60"/>
      <c r="D1616" s="60"/>
      <c r="E1616" s="60"/>
      <c r="F1616" s="60"/>
      <c r="G1616" s="60"/>
      <c r="H1616" s="60"/>
      <c r="I1616" s="60"/>
      <c r="J1616" s="60"/>
      <c r="K1616" s="60"/>
      <c r="L1616" s="60"/>
      <c r="M1616" s="60"/>
      <c r="N1616" s="60"/>
      <c r="O1616" s="60"/>
    </row>
    <row r="1617" spans="1:15" x14ac:dyDescent="0.25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  <c r="N1617" s="60"/>
      <c r="O1617" s="60"/>
    </row>
    <row r="1618" spans="1:15" x14ac:dyDescent="0.25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0"/>
    </row>
    <row r="1619" spans="1:15" x14ac:dyDescent="0.25">
      <c r="A1619" s="60"/>
      <c r="B1619" s="60"/>
      <c r="C1619" s="60"/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0"/>
    </row>
    <row r="1620" spans="1:15" x14ac:dyDescent="0.25">
      <c r="A1620" s="60"/>
      <c r="B1620" s="60"/>
      <c r="C1620" s="60"/>
      <c r="D1620" s="60"/>
      <c r="E1620" s="60"/>
      <c r="F1620" s="60"/>
      <c r="G1620" s="60"/>
      <c r="H1620" s="60"/>
      <c r="I1620" s="60"/>
      <c r="J1620" s="60"/>
      <c r="K1620" s="60"/>
      <c r="L1620" s="60"/>
      <c r="M1620" s="60"/>
      <c r="N1620" s="60"/>
      <c r="O1620" s="60"/>
    </row>
    <row r="1621" spans="1:15" x14ac:dyDescent="0.25">
      <c r="A1621" s="60"/>
      <c r="B1621" s="60"/>
      <c r="C1621" s="60"/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</row>
    <row r="1622" spans="1:15" x14ac:dyDescent="0.25">
      <c r="A1622" s="60"/>
      <c r="B1622" s="60"/>
      <c r="C1622" s="60"/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0"/>
    </row>
    <row r="1623" spans="1:15" x14ac:dyDescent="0.25">
      <c r="A1623" s="60"/>
      <c r="B1623" s="60"/>
      <c r="C1623" s="60"/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0"/>
    </row>
    <row r="1624" spans="1:15" x14ac:dyDescent="0.25">
      <c r="A1624" s="60"/>
      <c r="B1624" s="60"/>
      <c r="C1624" s="60"/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0"/>
    </row>
    <row r="1625" spans="1:15" x14ac:dyDescent="0.25">
      <c r="A1625" s="60"/>
      <c r="B1625" s="60"/>
      <c r="C1625" s="60"/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0"/>
    </row>
    <row r="1626" spans="1:15" x14ac:dyDescent="0.25">
      <c r="A1626" s="60"/>
      <c r="B1626" s="60"/>
      <c r="C1626" s="60"/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</row>
    <row r="1627" spans="1:15" x14ac:dyDescent="0.25">
      <c r="A1627" s="60"/>
      <c r="B1627" s="60"/>
      <c r="C1627" s="60"/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0"/>
    </row>
    <row r="1628" spans="1:15" x14ac:dyDescent="0.25">
      <c r="A1628" s="60"/>
      <c r="B1628" s="60"/>
      <c r="C1628" s="60"/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0"/>
    </row>
    <row r="1629" spans="1:15" x14ac:dyDescent="0.25">
      <c r="A1629" s="60"/>
      <c r="B1629" s="60"/>
      <c r="C1629" s="60"/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0"/>
    </row>
    <row r="1630" spans="1:15" x14ac:dyDescent="0.25">
      <c r="A1630" s="60"/>
      <c r="B1630" s="60"/>
      <c r="C1630" s="60"/>
      <c r="D1630" s="60"/>
      <c r="E1630" s="60"/>
      <c r="F1630" s="60"/>
      <c r="G1630" s="60"/>
      <c r="H1630" s="60"/>
      <c r="I1630" s="60"/>
      <c r="J1630" s="60"/>
      <c r="K1630" s="60"/>
      <c r="L1630" s="60"/>
      <c r="M1630" s="60"/>
      <c r="N1630" s="60"/>
      <c r="O1630" s="60"/>
    </row>
    <row r="1631" spans="1:15" x14ac:dyDescent="0.25">
      <c r="A1631" s="60"/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</row>
    <row r="1632" spans="1:15" x14ac:dyDescent="0.25">
      <c r="A1632" s="60"/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</row>
    <row r="1633" spans="1:15" x14ac:dyDescent="0.25">
      <c r="A1633" s="60"/>
      <c r="B1633" s="60"/>
      <c r="C1633" s="60"/>
      <c r="D1633" s="60"/>
      <c r="E1633" s="60"/>
      <c r="F1633" s="60"/>
      <c r="G1633" s="60"/>
      <c r="H1633" s="60"/>
      <c r="I1633" s="60"/>
      <c r="J1633" s="60"/>
      <c r="K1633" s="60"/>
      <c r="L1633" s="60"/>
      <c r="M1633" s="60"/>
      <c r="N1633" s="60"/>
      <c r="O1633" s="60"/>
    </row>
    <row r="1634" spans="1:15" x14ac:dyDescent="0.25">
      <c r="A1634" s="60"/>
      <c r="B1634" s="60"/>
      <c r="C1634" s="60"/>
      <c r="D1634" s="60"/>
      <c r="E1634" s="60"/>
      <c r="F1634" s="60"/>
      <c r="G1634" s="60"/>
      <c r="H1634" s="60"/>
      <c r="I1634" s="60"/>
      <c r="J1634" s="60"/>
      <c r="K1634" s="60"/>
      <c r="L1634" s="60"/>
      <c r="M1634" s="60"/>
      <c r="N1634" s="60"/>
      <c r="O1634" s="60"/>
    </row>
    <row r="1635" spans="1:15" x14ac:dyDescent="0.25">
      <c r="A1635" s="60"/>
      <c r="B1635" s="60"/>
      <c r="C1635" s="60"/>
      <c r="D1635" s="60"/>
      <c r="E1635" s="60"/>
      <c r="F1635" s="60"/>
      <c r="G1635" s="60"/>
      <c r="H1635" s="60"/>
      <c r="I1635" s="60"/>
      <c r="J1635" s="60"/>
      <c r="K1635" s="60"/>
      <c r="L1635" s="60"/>
      <c r="M1635" s="60"/>
      <c r="N1635" s="60"/>
      <c r="O1635" s="60"/>
    </row>
    <row r="1636" spans="1:15" x14ac:dyDescent="0.25">
      <c r="A1636" s="60"/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</row>
    <row r="1637" spans="1:15" x14ac:dyDescent="0.25">
      <c r="A1637" s="60"/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  <c r="O1637" s="60"/>
    </row>
    <row r="1638" spans="1:15" x14ac:dyDescent="0.25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  <c r="O1638" s="60"/>
    </row>
    <row r="1639" spans="1:15" x14ac:dyDescent="0.25">
      <c r="A1639" s="60"/>
      <c r="B1639" s="60"/>
      <c r="C1639" s="60"/>
      <c r="D1639" s="60"/>
      <c r="E1639" s="60"/>
      <c r="F1639" s="60"/>
      <c r="G1639" s="60"/>
      <c r="H1639" s="60"/>
      <c r="I1639" s="60"/>
      <c r="J1639" s="60"/>
      <c r="K1639" s="60"/>
      <c r="L1639" s="60"/>
      <c r="M1639" s="60"/>
      <c r="N1639" s="60"/>
      <c r="O1639" s="60"/>
    </row>
    <row r="1640" spans="1:15" x14ac:dyDescent="0.25">
      <c r="A1640" s="60"/>
      <c r="B1640" s="60"/>
      <c r="C1640" s="60"/>
      <c r="D1640" s="60"/>
      <c r="E1640" s="60"/>
      <c r="F1640" s="60"/>
      <c r="G1640" s="60"/>
      <c r="H1640" s="60"/>
      <c r="I1640" s="60"/>
      <c r="J1640" s="60"/>
      <c r="K1640" s="60"/>
      <c r="L1640" s="60"/>
      <c r="M1640" s="60"/>
      <c r="N1640" s="60"/>
      <c r="O1640" s="60"/>
    </row>
    <row r="1641" spans="1:15" x14ac:dyDescent="0.25">
      <c r="A1641" s="60"/>
      <c r="B1641" s="60"/>
      <c r="C1641" s="60"/>
      <c r="D1641" s="60"/>
      <c r="E1641" s="60"/>
      <c r="F1641" s="60"/>
      <c r="G1641" s="60"/>
      <c r="H1641" s="60"/>
      <c r="I1641" s="60"/>
      <c r="J1641" s="60"/>
      <c r="K1641" s="60"/>
      <c r="L1641" s="60"/>
      <c r="M1641" s="60"/>
      <c r="N1641" s="60"/>
      <c r="O1641" s="60"/>
    </row>
    <row r="1642" spans="1:15" x14ac:dyDescent="0.25">
      <c r="A1642" s="60"/>
      <c r="B1642" s="60"/>
      <c r="C1642" s="60"/>
      <c r="D1642" s="60"/>
      <c r="E1642" s="60"/>
      <c r="F1642" s="60"/>
      <c r="G1642" s="60"/>
      <c r="H1642" s="60"/>
      <c r="I1642" s="60"/>
      <c r="J1642" s="60"/>
      <c r="K1642" s="60"/>
      <c r="L1642" s="60"/>
      <c r="M1642" s="60"/>
      <c r="N1642" s="60"/>
      <c r="O1642" s="60"/>
    </row>
    <row r="1643" spans="1:15" x14ac:dyDescent="0.25">
      <c r="A1643" s="60"/>
      <c r="B1643" s="60"/>
      <c r="C1643" s="60"/>
      <c r="D1643" s="60"/>
      <c r="E1643" s="60"/>
      <c r="F1643" s="60"/>
      <c r="G1643" s="60"/>
      <c r="H1643" s="60"/>
      <c r="I1643" s="60"/>
      <c r="J1643" s="60"/>
      <c r="K1643" s="60"/>
      <c r="L1643" s="60"/>
      <c r="M1643" s="60"/>
      <c r="N1643" s="60"/>
      <c r="O1643" s="60"/>
    </row>
    <row r="1644" spans="1:15" x14ac:dyDescent="0.25">
      <c r="A1644" s="60"/>
      <c r="B1644" s="60"/>
      <c r="C1644" s="60"/>
      <c r="D1644" s="60"/>
      <c r="E1644" s="60"/>
      <c r="F1644" s="60"/>
      <c r="G1644" s="60"/>
      <c r="H1644" s="60"/>
      <c r="I1644" s="60"/>
      <c r="J1644" s="60"/>
      <c r="K1644" s="60"/>
      <c r="L1644" s="60"/>
      <c r="M1644" s="60"/>
      <c r="N1644" s="60"/>
      <c r="O1644" s="60"/>
    </row>
    <row r="1645" spans="1:15" x14ac:dyDescent="0.25">
      <c r="A1645" s="60"/>
      <c r="B1645" s="60"/>
      <c r="C1645" s="60"/>
      <c r="D1645" s="60"/>
      <c r="E1645" s="60"/>
      <c r="F1645" s="60"/>
      <c r="G1645" s="60"/>
      <c r="H1645" s="60"/>
      <c r="I1645" s="60"/>
      <c r="J1645" s="60"/>
      <c r="K1645" s="60"/>
      <c r="L1645" s="60"/>
      <c r="M1645" s="60"/>
      <c r="N1645" s="60"/>
      <c r="O1645" s="60"/>
    </row>
    <row r="1646" spans="1:15" x14ac:dyDescent="0.25">
      <c r="A1646" s="60"/>
      <c r="B1646" s="60"/>
      <c r="C1646" s="60"/>
      <c r="D1646" s="60"/>
      <c r="E1646" s="60"/>
      <c r="F1646" s="60"/>
      <c r="G1646" s="60"/>
      <c r="H1646" s="60"/>
      <c r="I1646" s="60"/>
      <c r="J1646" s="60"/>
      <c r="K1646" s="60"/>
      <c r="L1646" s="60"/>
      <c r="M1646" s="60"/>
      <c r="N1646" s="60"/>
      <c r="O1646" s="60"/>
    </row>
    <row r="1647" spans="1:15" x14ac:dyDescent="0.25">
      <c r="A1647" s="60"/>
      <c r="B1647" s="60"/>
      <c r="C1647" s="60"/>
      <c r="D1647" s="60"/>
      <c r="E1647" s="60"/>
      <c r="F1647" s="60"/>
      <c r="G1647" s="60"/>
      <c r="H1647" s="60"/>
      <c r="I1647" s="60"/>
      <c r="J1647" s="60"/>
      <c r="K1647" s="60"/>
      <c r="L1647" s="60"/>
      <c r="M1647" s="60"/>
      <c r="N1647" s="60"/>
      <c r="O1647" s="60"/>
    </row>
    <row r="1648" spans="1:15" x14ac:dyDescent="0.25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0"/>
    </row>
    <row r="1649" spans="1:15" x14ac:dyDescent="0.25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0"/>
    </row>
    <row r="1650" spans="1:15" x14ac:dyDescent="0.25">
      <c r="A1650" s="60"/>
      <c r="B1650" s="60"/>
      <c r="C1650" s="60"/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0"/>
    </row>
    <row r="1651" spans="1:15" x14ac:dyDescent="0.25">
      <c r="A1651" s="60"/>
      <c r="B1651" s="60"/>
      <c r="C1651" s="60"/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0"/>
    </row>
    <row r="1652" spans="1:15" x14ac:dyDescent="0.25">
      <c r="A1652" s="60"/>
      <c r="B1652" s="60"/>
      <c r="C1652" s="60"/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0"/>
    </row>
    <row r="1653" spans="1:15" x14ac:dyDescent="0.25">
      <c r="A1653" s="60"/>
      <c r="B1653" s="60"/>
      <c r="C1653" s="60"/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0"/>
    </row>
    <row r="1654" spans="1:15" x14ac:dyDescent="0.25">
      <c r="A1654" s="60"/>
      <c r="B1654" s="60"/>
      <c r="C1654" s="60"/>
      <c r="D1654" s="60"/>
      <c r="E1654" s="60"/>
      <c r="F1654" s="60"/>
      <c r="G1654" s="60"/>
      <c r="H1654" s="60"/>
      <c r="I1654" s="60"/>
      <c r="J1654" s="60"/>
      <c r="K1654" s="60"/>
      <c r="L1654" s="60"/>
      <c r="M1654" s="60"/>
      <c r="N1654" s="60"/>
      <c r="O1654" s="60"/>
    </row>
    <row r="1655" spans="1:15" x14ac:dyDescent="0.25">
      <c r="A1655" s="60"/>
      <c r="B1655" s="60"/>
      <c r="C1655" s="60"/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0"/>
    </row>
    <row r="1656" spans="1:15" x14ac:dyDescent="0.25">
      <c r="A1656" s="60"/>
      <c r="B1656" s="60"/>
      <c r="C1656" s="60"/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0"/>
    </row>
    <row r="1657" spans="1:15" x14ac:dyDescent="0.25">
      <c r="A1657" s="60"/>
      <c r="B1657" s="60"/>
      <c r="C1657" s="60"/>
      <c r="D1657" s="60"/>
      <c r="E1657" s="60"/>
      <c r="F1657" s="60"/>
      <c r="G1657" s="60"/>
      <c r="H1657" s="60"/>
      <c r="I1657" s="60"/>
      <c r="J1657" s="60"/>
      <c r="K1657" s="60"/>
      <c r="L1657" s="60"/>
      <c r="M1657" s="60"/>
      <c r="N1657" s="60"/>
      <c r="O1657" s="60"/>
    </row>
    <row r="1658" spans="1:15" x14ac:dyDescent="0.25">
      <c r="A1658" s="60"/>
      <c r="B1658" s="60"/>
      <c r="C1658" s="60"/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0"/>
    </row>
    <row r="1659" spans="1:15" x14ac:dyDescent="0.25">
      <c r="A1659" s="60"/>
      <c r="B1659" s="60"/>
      <c r="C1659" s="60"/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0"/>
    </row>
    <row r="1660" spans="1:15" x14ac:dyDescent="0.25">
      <c r="A1660" s="60"/>
      <c r="B1660" s="60"/>
      <c r="C1660" s="60"/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0"/>
    </row>
    <row r="1661" spans="1:15" x14ac:dyDescent="0.25">
      <c r="A1661" s="60"/>
      <c r="B1661" s="60"/>
      <c r="C1661" s="60"/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0"/>
    </row>
    <row r="1662" spans="1:15" x14ac:dyDescent="0.25">
      <c r="A1662" s="60"/>
      <c r="B1662" s="60"/>
      <c r="C1662" s="60"/>
      <c r="D1662" s="60"/>
      <c r="E1662" s="60"/>
      <c r="F1662" s="60"/>
      <c r="G1662" s="60"/>
      <c r="H1662" s="60"/>
      <c r="I1662" s="60"/>
      <c r="J1662" s="60"/>
      <c r="K1662" s="60"/>
      <c r="L1662" s="60"/>
      <c r="M1662" s="60"/>
      <c r="N1662" s="60"/>
      <c r="O1662" s="60"/>
    </row>
    <row r="1663" spans="1:15" x14ac:dyDescent="0.25">
      <c r="A1663" s="60"/>
      <c r="B1663" s="60"/>
      <c r="C1663" s="60"/>
      <c r="D1663" s="60"/>
      <c r="E1663" s="60"/>
      <c r="F1663" s="60"/>
      <c r="G1663" s="60"/>
      <c r="H1663" s="60"/>
      <c r="I1663" s="60"/>
      <c r="J1663" s="60"/>
      <c r="K1663" s="60"/>
      <c r="L1663" s="60"/>
      <c r="M1663" s="60"/>
      <c r="N1663" s="60"/>
      <c r="O1663" s="60"/>
    </row>
    <row r="1664" spans="1:15" x14ac:dyDescent="0.25">
      <c r="A1664" s="60"/>
      <c r="B1664" s="60"/>
      <c r="C1664" s="60"/>
      <c r="D1664" s="60"/>
      <c r="E1664" s="60"/>
      <c r="F1664" s="60"/>
      <c r="G1664" s="60"/>
      <c r="H1664" s="60"/>
      <c r="I1664" s="60"/>
      <c r="J1664" s="60"/>
      <c r="K1664" s="60"/>
      <c r="L1664" s="60"/>
      <c r="M1664" s="60"/>
      <c r="N1664" s="60"/>
      <c r="O1664" s="60"/>
    </row>
    <row r="1665" spans="1:15" x14ac:dyDescent="0.25">
      <c r="A1665" s="60"/>
      <c r="B1665" s="60"/>
      <c r="C1665" s="60"/>
      <c r="D1665" s="60"/>
      <c r="E1665" s="60"/>
      <c r="F1665" s="60"/>
      <c r="G1665" s="60"/>
      <c r="H1665" s="60"/>
      <c r="I1665" s="60"/>
      <c r="J1665" s="60"/>
      <c r="K1665" s="60"/>
      <c r="L1665" s="60"/>
      <c r="M1665" s="60"/>
      <c r="N1665" s="60"/>
      <c r="O1665" s="60"/>
    </row>
    <row r="1666" spans="1:15" x14ac:dyDescent="0.25">
      <c r="A1666" s="60"/>
      <c r="B1666" s="60"/>
      <c r="C1666" s="60"/>
      <c r="D1666" s="60"/>
      <c r="E1666" s="60"/>
      <c r="F1666" s="60"/>
      <c r="G1666" s="60"/>
      <c r="H1666" s="60"/>
      <c r="I1666" s="60"/>
      <c r="J1666" s="60"/>
      <c r="K1666" s="60"/>
      <c r="L1666" s="60"/>
      <c r="M1666" s="60"/>
      <c r="N1666" s="60"/>
      <c r="O1666" s="60"/>
    </row>
    <row r="1667" spans="1:15" x14ac:dyDescent="0.25">
      <c r="A1667" s="60"/>
      <c r="B1667" s="60"/>
      <c r="C1667" s="60"/>
      <c r="D1667" s="60"/>
      <c r="E1667" s="60"/>
      <c r="F1667" s="60"/>
      <c r="G1667" s="60"/>
      <c r="H1667" s="60"/>
      <c r="I1667" s="60"/>
      <c r="J1667" s="60"/>
      <c r="K1667" s="60"/>
      <c r="L1667" s="60"/>
      <c r="M1667" s="60"/>
      <c r="N1667" s="60"/>
      <c r="O1667" s="60"/>
    </row>
    <row r="1668" spans="1:15" x14ac:dyDescent="0.25">
      <c r="A1668" s="60"/>
      <c r="B1668" s="60"/>
      <c r="C1668" s="60"/>
      <c r="D1668" s="60"/>
      <c r="E1668" s="60"/>
      <c r="F1668" s="60"/>
      <c r="G1668" s="60"/>
      <c r="H1668" s="60"/>
      <c r="I1668" s="60"/>
      <c r="J1668" s="60"/>
      <c r="K1668" s="60"/>
      <c r="L1668" s="60"/>
      <c r="M1668" s="60"/>
      <c r="N1668" s="60"/>
      <c r="O1668" s="60"/>
    </row>
    <row r="1669" spans="1:15" x14ac:dyDescent="0.25">
      <c r="A1669" s="60"/>
      <c r="B1669" s="60"/>
      <c r="C1669" s="60"/>
      <c r="D1669" s="60"/>
      <c r="E1669" s="60"/>
      <c r="F1669" s="60"/>
      <c r="G1669" s="60"/>
      <c r="H1669" s="60"/>
      <c r="I1669" s="60"/>
      <c r="J1669" s="60"/>
      <c r="K1669" s="60"/>
      <c r="L1669" s="60"/>
      <c r="M1669" s="60"/>
      <c r="N1669" s="60"/>
      <c r="O1669" s="60"/>
    </row>
    <row r="1670" spans="1:15" x14ac:dyDescent="0.25">
      <c r="A1670" s="60"/>
      <c r="B1670" s="60"/>
      <c r="C1670" s="60"/>
      <c r="D1670" s="60"/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</row>
    <row r="1671" spans="1:15" x14ac:dyDescent="0.25">
      <c r="A1671" s="60"/>
      <c r="B1671" s="60"/>
      <c r="C1671" s="60"/>
      <c r="D1671" s="60"/>
      <c r="E1671" s="60"/>
      <c r="F1671" s="60"/>
      <c r="G1671" s="60"/>
      <c r="H1671" s="60"/>
      <c r="I1671" s="60"/>
      <c r="J1671" s="60"/>
      <c r="K1671" s="60"/>
      <c r="L1671" s="60"/>
      <c r="M1671" s="60"/>
      <c r="N1671" s="60"/>
      <c r="O1671" s="60"/>
    </row>
    <row r="1672" spans="1:15" x14ac:dyDescent="0.25">
      <c r="A1672" s="60"/>
      <c r="B1672" s="60"/>
      <c r="C1672" s="60"/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0"/>
    </row>
    <row r="1673" spans="1:15" x14ac:dyDescent="0.25">
      <c r="A1673" s="60"/>
      <c r="B1673" s="60"/>
      <c r="C1673" s="60"/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0"/>
    </row>
    <row r="1674" spans="1:15" x14ac:dyDescent="0.25">
      <c r="A1674" s="60"/>
      <c r="B1674" s="60"/>
      <c r="C1674" s="60"/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0"/>
    </row>
    <row r="1675" spans="1:15" x14ac:dyDescent="0.25">
      <c r="A1675" s="60"/>
      <c r="B1675" s="60"/>
      <c r="C1675" s="60"/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</row>
    <row r="1676" spans="1:15" x14ac:dyDescent="0.25">
      <c r="A1676" s="60"/>
      <c r="B1676" s="60"/>
      <c r="C1676" s="60"/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0"/>
    </row>
    <row r="1677" spans="1:15" x14ac:dyDescent="0.25">
      <c r="A1677" s="60"/>
      <c r="B1677" s="60"/>
      <c r="C1677" s="60"/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0"/>
    </row>
    <row r="1678" spans="1:15" x14ac:dyDescent="0.25">
      <c r="A1678" s="60"/>
      <c r="B1678" s="60"/>
      <c r="C1678" s="60"/>
      <c r="D1678" s="60"/>
      <c r="E1678" s="60"/>
      <c r="F1678" s="60"/>
      <c r="G1678" s="60"/>
      <c r="H1678" s="60"/>
      <c r="I1678" s="60"/>
      <c r="J1678" s="60"/>
      <c r="K1678" s="60"/>
      <c r="L1678" s="60"/>
      <c r="M1678" s="60"/>
      <c r="N1678" s="60"/>
      <c r="O1678" s="60"/>
    </row>
    <row r="1679" spans="1:15" x14ac:dyDescent="0.25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  <c r="O1679" s="60"/>
    </row>
    <row r="1680" spans="1:15" x14ac:dyDescent="0.25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  <c r="O1680" s="60"/>
    </row>
    <row r="1681" spans="1:15" x14ac:dyDescent="0.25">
      <c r="A1681" s="60"/>
      <c r="B1681" s="60"/>
      <c r="C1681" s="60"/>
      <c r="D1681" s="60"/>
      <c r="E1681" s="60"/>
      <c r="F1681" s="60"/>
      <c r="G1681" s="60"/>
      <c r="H1681" s="60"/>
      <c r="I1681" s="60"/>
      <c r="J1681" s="60"/>
      <c r="K1681" s="60"/>
      <c r="L1681" s="60"/>
      <c r="M1681" s="60"/>
      <c r="N1681" s="60"/>
      <c r="O1681" s="60"/>
    </row>
    <row r="1682" spans="1:15" x14ac:dyDescent="0.25">
      <c r="A1682" s="60"/>
      <c r="B1682" s="60"/>
      <c r="C1682" s="60"/>
      <c r="D1682" s="60"/>
      <c r="E1682" s="60"/>
      <c r="F1682" s="60"/>
      <c r="G1682" s="60"/>
      <c r="H1682" s="60"/>
      <c r="I1682" s="60"/>
      <c r="J1682" s="60"/>
      <c r="K1682" s="60"/>
      <c r="L1682" s="60"/>
      <c r="M1682" s="60"/>
      <c r="N1682" s="60"/>
      <c r="O1682" s="60"/>
    </row>
    <row r="1683" spans="1:15" x14ac:dyDescent="0.25">
      <c r="A1683" s="60"/>
      <c r="B1683" s="60"/>
      <c r="C1683" s="60"/>
      <c r="D1683" s="60"/>
      <c r="E1683" s="60"/>
      <c r="F1683" s="60"/>
      <c r="G1683" s="60"/>
      <c r="H1683" s="60"/>
      <c r="I1683" s="60"/>
      <c r="J1683" s="60"/>
      <c r="K1683" s="60"/>
      <c r="L1683" s="60"/>
      <c r="M1683" s="60"/>
      <c r="N1683" s="60"/>
      <c r="O1683" s="60"/>
    </row>
    <row r="1684" spans="1:15" x14ac:dyDescent="0.25">
      <c r="A1684" s="60"/>
      <c r="B1684" s="60"/>
      <c r="C1684" s="60"/>
      <c r="D1684" s="60"/>
      <c r="E1684" s="60"/>
      <c r="F1684" s="60"/>
      <c r="G1684" s="60"/>
      <c r="H1684" s="60"/>
      <c r="I1684" s="60"/>
      <c r="J1684" s="60"/>
      <c r="K1684" s="60"/>
      <c r="L1684" s="60"/>
      <c r="M1684" s="60"/>
      <c r="N1684" s="60"/>
      <c r="O1684" s="60"/>
    </row>
    <row r="1685" spans="1:15" x14ac:dyDescent="0.25">
      <c r="A1685" s="60"/>
      <c r="B1685" s="60"/>
      <c r="C1685" s="60"/>
      <c r="D1685" s="60"/>
      <c r="E1685" s="60"/>
      <c r="F1685" s="60"/>
      <c r="G1685" s="60"/>
      <c r="H1685" s="60"/>
      <c r="I1685" s="60"/>
      <c r="J1685" s="60"/>
      <c r="K1685" s="60"/>
      <c r="L1685" s="60"/>
      <c r="M1685" s="60"/>
      <c r="N1685" s="60"/>
      <c r="O1685" s="60"/>
    </row>
    <row r="1686" spans="1:15" x14ac:dyDescent="0.25">
      <c r="A1686" s="60"/>
      <c r="B1686" s="60"/>
      <c r="C1686" s="60"/>
      <c r="D1686" s="60"/>
      <c r="E1686" s="60"/>
      <c r="F1686" s="60"/>
      <c r="G1686" s="60"/>
      <c r="H1686" s="60"/>
      <c r="I1686" s="60"/>
      <c r="J1686" s="60"/>
      <c r="K1686" s="60"/>
      <c r="L1686" s="60"/>
      <c r="M1686" s="60"/>
      <c r="N1686" s="60"/>
      <c r="O1686" s="60"/>
    </row>
    <row r="1687" spans="1:15" x14ac:dyDescent="0.25">
      <c r="A1687" s="60"/>
      <c r="B1687" s="60"/>
      <c r="C1687" s="60"/>
      <c r="D1687" s="60"/>
      <c r="E1687" s="60"/>
      <c r="F1687" s="60"/>
      <c r="G1687" s="60"/>
      <c r="H1687" s="60"/>
      <c r="I1687" s="60"/>
      <c r="J1687" s="60"/>
      <c r="K1687" s="60"/>
      <c r="L1687" s="60"/>
      <c r="M1687" s="60"/>
      <c r="N1687" s="60"/>
      <c r="O1687" s="60"/>
    </row>
    <row r="1688" spans="1:15" x14ac:dyDescent="0.25">
      <c r="A1688" s="60"/>
      <c r="B1688" s="60"/>
      <c r="C1688" s="60"/>
      <c r="D1688" s="60"/>
      <c r="E1688" s="60"/>
      <c r="F1688" s="60"/>
      <c r="G1688" s="60"/>
      <c r="H1688" s="60"/>
      <c r="I1688" s="60"/>
      <c r="J1688" s="60"/>
      <c r="K1688" s="60"/>
      <c r="L1688" s="60"/>
      <c r="M1688" s="60"/>
      <c r="N1688" s="60"/>
      <c r="O1688" s="60"/>
    </row>
    <row r="1689" spans="1:15" x14ac:dyDescent="0.25">
      <c r="A1689" s="60"/>
      <c r="B1689" s="60"/>
      <c r="C1689" s="60"/>
      <c r="D1689" s="60"/>
      <c r="E1689" s="60"/>
      <c r="F1689" s="60"/>
      <c r="G1689" s="60"/>
      <c r="H1689" s="60"/>
      <c r="I1689" s="60"/>
      <c r="J1689" s="60"/>
      <c r="K1689" s="60"/>
      <c r="L1689" s="60"/>
      <c r="M1689" s="60"/>
      <c r="N1689" s="60"/>
      <c r="O1689" s="60"/>
    </row>
    <row r="1690" spans="1:15" x14ac:dyDescent="0.25">
      <c r="A1690" s="60"/>
      <c r="B1690" s="60"/>
      <c r="C1690" s="60"/>
      <c r="D1690" s="60"/>
      <c r="E1690" s="60"/>
      <c r="F1690" s="60"/>
      <c r="G1690" s="60"/>
      <c r="H1690" s="60"/>
      <c r="I1690" s="60"/>
      <c r="J1690" s="60"/>
      <c r="K1690" s="60"/>
      <c r="L1690" s="60"/>
      <c r="M1690" s="60"/>
      <c r="N1690" s="60"/>
      <c r="O1690" s="60"/>
    </row>
    <row r="1691" spans="1:15" x14ac:dyDescent="0.25">
      <c r="A1691" s="60"/>
      <c r="B1691" s="60"/>
      <c r="C1691" s="60"/>
      <c r="D1691" s="60"/>
      <c r="E1691" s="60"/>
      <c r="F1691" s="60"/>
      <c r="G1691" s="60"/>
      <c r="H1691" s="60"/>
      <c r="I1691" s="60"/>
      <c r="J1691" s="60"/>
      <c r="K1691" s="60"/>
      <c r="L1691" s="60"/>
      <c r="M1691" s="60"/>
      <c r="N1691" s="60"/>
      <c r="O1691" s="60"/>
    </row>
    <row r="1692" spans="1:15" x14ac:dyDescent="0.25">
      <c r="A1692" s="60"/>
      <c r="B1692" s="60"/>
      <c r="C1692" s="60"/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0"/>
    </row>
    <row r="1693" spans="1:15" x14ac:dyDescent="0.25">
      <c r="A1693" s="60"/>
      <c r="B1693" s="60"/>
      <c r="C1693" s="60"/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0"/>
    </row>
    <row r="1694" spans="1:15" x14ac:dyDescent="0.25">
      <c r="A1694" s="60"/>
      <c r="B1694" s="60"/>
      <c r="C1694" s="60"/>
      <c r="D1694" s="60"/>
      <c r="E1694" s="60"/>
      <c r="F1694" s="60"/>
      <c r="G1694" s="60"/>
      <c r="H1694" s="60"/>
      <c r="I1694" s="60"/>
      <c r="J1694" s="60"/>
      <c r="K1694" s="60"/>
      <c r="L1694" s="60"/>
      <c r="M1694" s="60"/>
      <c r="N1694" s="60"/>
      <c r="O1694" s="60"/>
    </row>
    <row r="1695" spans="1:15" x14ac:dyDescent="0.25">
      <c r="A1695" s="60"/>
      <c r="B1695" s="60"/>
      <c r="C1695" s="60"/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0"/>
    </row>
    <row r="1696" spans="1:15" x14ac:dyDescent="0.25">
      <c r="A1696" s="60"/>
      <c r="B1696" s="60"/>
      <c r="C1696" s="60"/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0"/>
    </row>
    <row r="1697" spans="1:15" x14ac:dyDescent="0.25">
      <c r="A1697" s="60"/>
      <c r="B1697" s="60"/>
      <c r="C1697" s="60"/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0"/>
    </row>
    <row r="1698" spans="1:15" x14ac:dyDescent="0.25">
      <c r="A1698" s="60"/>
      <c r="B1698" s="60"/>
      <c r="C1698" s="60"/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0"/>
    </row>
    <row r="1699" spans="1:15" x14ac:dyDescent="0.25">
      <c r="A1699" s="60"/>
      <c r="B1699" s="60"/>
      <c r="C1699" s="60"/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0"/>
    </row>
    <row r="1700" spans="1:15" x14ac:dyDescent="0.25">
      <c r="A1700" s="60"/>
      <c r="B1700" s="60"/>
      <c r="C1700" s="60"/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0"/>
    </row>
    <row r="1701" spans="1:15" x14ac:dyDescent="0.25">
      <c r="A1701" s="60"/>
      <c r="B1701" s="60"/>
      <c r="C1701" s="60"/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0"/>
    </row>
    <row r="1702" spans="1:15" x14ac:dyDescent="0.25">
      <c r="A1702" s="60"/>
      <c r="B1702" s="60"/>
      <c r="C1702" s="60"/>
      <c r="D1702" s="60"/>
      <c r="E1702" s="60"/>
      <c r="F1702" s="60"/>
      <c r="G1702" s="60"/>
      <c r="H1702" s="60"/>
      <c r="I1702" s="60"/>
      <c r="J1702" s="60"/>
      <c r="K1702" s="60"/>
      <c r="L1702" s="60"/>
      <c r="M1702" s="60"/>
      <c r="N1702" s="60"/>
      <c r="O1702" s="60"/>
    </row>
    <row r="1703" spans="1:15" x14ac:dyDescent="0.25">
      <c r="A1703" s="60"/>
      <c r="B1703" s="60"/>
      <c r="C1703" s="60"/>
      <c r="D1703" s="60"/>
      <c r="E1703" s="60"/>
      <c r="F1703" s="60"/>
      <c r="G1703" s="60"/>
      <c r="H1703" s="60"/>
      <c r="I1703" s="60"/>
      <c r="J1703" s="60"/>
      <c r="K1703" s="60"/>
      <c r="L1703" s="60"/>
      <c r="M1703" s="60"/>
      <c r="N1703" s="60"/>
      <c r="O1703" s="60"/>
    </row>
    <row r="1704" spans="1:15" x14ac:dyDescent="0.25">
      <c r="A1704" s="60"/>
      <c r="B1704" s="60"/>
      <c r="C1704" s="60"/>
      <c r="D1704" s="60"/>
      <c r="E1704" s="60"/>
      <c r="F1704" s="60"/>
      <c r="G1704" s="60"/>
      <c r="H1704" s="60"/>
      <c r="I1704" s="60"/>
      <c r="J1704" s="60"/>
      <c r="K1704" s="60"/>
      <c r="L1704" s="60"/>
      <c r="M1704" s="60"/>
      <c r="N1704" s="60"/>
      <c r="O1704" s="60"/>
    </row>
    <row r="1705" spans="1:15" x14ac:dyDescent="0.25">
      <c r="A1705" s="60"/>
      <c r="B1705" s="60"/>
      <c r="C1705" s="60"/>
      <c r="D1705" s="60"/>
      <c r="E1705" s="60"/>
      <c r="F1705" s="60"/>
      <c r="G1705" s="60"/>
      <c r="H1705" s="60"/>
      <c r="I1705" s="60"/>
      <c r="J1705" s="60"/>
      <c r="K1705" s="60"/>
      <c r="L1705" s="60"/>
      <c r="M1705" s="60"/>
      <c r="N1705" s="60"/>
      <c r="O1705" s="60"/>
    </row>
    <row r="1706" spans="1:15" x14ac:dyDescent="0.25">
      <c r="A1706" s="60"/>
      <c r="B1706" s="60"/>
      <c r="C1706" s="60"/>
      <c r="D1706" s="60"/>
      <c r="E1706" s="60"/>
      <c r="F1706" s="60"/>
      <c r="G1706" s="60"/>
      <c r="H1706" s="60"/>
      <c r="I1706" s="60"/>
      <c r="J1706" s="60"/>
      <c r="K1706" s="60"/>
      <c r="L1706" s="60"/>
      <c r="M1706" s="60"/>
      <c r="N1706" s="60"/>
      <c r="O1706" s="60"/>
    </row>
    <row r="1707" spans="1:15" x14ac:dyDescent="0.25">
      <c r="A1707" s="60"/>
      <c r="B1707" s="60"/>
      <c r="C1707" s="60"/>
      <c r="D1707" s="60"/>
      <c r="E1707" s="60"/>
      <c r="F1707" s="60"/>
      <c r="G1707" s="60"/>
      <c r="H1707" s="60"/>
      <c r="I1707" s="60"/>
      <c r="J1707" s="60"/>
      <c r="K1707" s="60"/>
      <c r="L1707" s="60"/>
      <c r="M1707" s="60"/>
      <c r="N1707" s="60"/>
      <c r="O1707" s="60"/>
    </row>
    <row r="1708" spans="1:15" x14ac:dyDescent="0.25">
      <c r="A1708" s="60"/>
      <c r="B1708" s="60"/>
      <c r="C1708" s="60"/>
      <c r="D1708" s="60"/>
      <c r="E1708" s="60"/>
      <c r="F1708" s="60"/>
      <c r="G1708" s="60"/>
      <c r="H1708" s="60"/>
      <c r="I1708" s="60"/>
      <c r="J1708" s="60"/>
      <c r="K1708" s="60"/>
      <c r="L1708" s="60"/>
      <c r="M1708" s="60"/>
      <c r="N1708" s="60"/>
      <c r="O1708" s="60"/>
    </row>
    <row r="1709" spans="1:15" x14ac:dyDescent="0.25">
      <c r="A1709" s="60"/>
      <c r="B1709" s="60"/>
      <c r="C1709" s="60"/>
      <c r="D1709" s="60"/>
      <c r="E1709" s="60"/>
      <c r="F1709" s="60"/>
      <c r="G1709" s="60"/>
      <c r="H1709" s="60"/>
      <c r="I1709" s="60"/>
      <c r="J1709" s="60"/>
      <c r="K1709" s="60"/>
      <c r="L1709" s="60"/>
      <c r="M1709" s="60"/>
      <c r="N1709" s="60"/>
      <c r="O1709" s="60"/>
    </row>
    <row r="1710" spans="1:15" x14ac:dyDescent="0.25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  <c r="N1710" s="60"/>
      <c r="O1710" s="60"/>
    </row>
    <row r="1711" spans="1:15" x14ac:dyDescent="0.25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  <c r="N1711" s="60"/>
      <c r="O1711" s="60"/>
    </row>
    <row r="1712" spans="1:15" x14ac:dyDescent="0.25">
      <c r="A1712" s="60"/>
      <c r="B1712" s="60"/>
      <c r="C1712" s="60"/>
      <c r="D1712" s="60"/>
      <c r="E1712" s="60"/>
      <c r="F1712" s="60"/>
      <c r="G1712" s="60"/>
      <c r="H1712" s="60"/>
      <c r="I1712" s="60"/>
      <c r="J1712" s="60"/>
      <c r="K1712" s="60"/>
      <c r="L1712" s="60"/>
      <c r="M1712" s="60"/>
      <c r="N1712" s="60"/>
      <c r="O1712" s="60"/>
    </row>
    <row r="1713" spans="1:15" x14ac:dyDescent="0.25">
      <c r="A1713" s="60"/>
      <c r="B1713" s="60"/>
      <c r="C1713" s="60"/>
      <c r="D1713" s="60"/>
      <c r="E1713" s="60"/>
      <c r="F1713" s="60"/>
      <c r="G1713" s="60"/>
      <c r="H1713" s="60"/>
      <c r="I1713" s="60"/>
      <c r="J1713" s="60"/>
      <c r="K1713" s="60"/>
      <c r="L1713" s="60"/>
      <c r="M1713" s="60"/>
      <c r="N1713" s="60"/>
      <c r="O1713" s="60"/>
    </row>
    <row r="1714" spans="1:15" x14ac:dyDescent="0.25">
      <c r="A1714" s="60"/>
      <c r="B1714" s="60"/>
      <c r="C1714" s="60"/>
      <c r="D1714" s="60"/>
      <c r="E1714" s="60"/>
      <c r="F1714" s="60"/>
      <c r="G1714" s="60"/>
      <c r="H1714" s="60"/>
      <c r="I1714" s="60"/>
      <c r="J1714" s="60"/>
      <c r="K1714" s="60"/>
      <c r="L1714" s="60"/>
      <c r="M1714" s="60"/>
      <c r="N1714" s="60"/>
      <c r="O1714" s="60"/>
    </row>
    <row r="1715" spans="1:15" x14ac:dyDescent="0.25">
      <c r="A1715" s="60"/>
      <c r="B1715" s="60"/>
      <c r="C1715" s="60"/>
      <c r="D1715" s="60"/>
      <c r="E1715" s="60"/>
      <c r="F1715" s="60"/>
      <c r="G1715" s="60"/>
      <c r="H1715" s="60"/>
      <c r="I1715" s="60"/>
      <c r="J1715" s="60"/>
      <c r="K1715" s="60"/>
      <c r="L1715" s="60"/>
      <c r="M1715" s="60"/>
      <c r="N1715" s="60"/>
      <c r="O1715" s="60"/>
    </row>
    <row r="1716" spans="1:15" x14ac:dyDescent="0.25">
      <c r="A1716" s="60"/>
      <c r="B1716" s="60"/>
      <c r="C1716" s="60"/>
      <c r="D1716" s="60"/>
      <c r="E1716" s="60"/>
      <c r="F1716" s="60"/>
      <c r="G1716" s="60"/>
      <c r="H1716" s="60"/>
      <c r="I1716" s="60"/>
      <c r="J1716" s="60"/>
      <c r="K1716" s="60"/>
      <c r="L1716" s="60"/>
      <c r="M1716" s="60"/>
      <c r="N1716" s="60"/>
      <c r="O1716" s="60"/>
    </row>
    <row r="1717" spans="1:15" x14ac:dyDescent="0.25">
      <c r="A1717" s="60"/>
      <c r="B1717" s="60"/>
      <c r="C1717" s="60"/>
      <c r="D1717" s="60"/>
      <c r="E1717" s="60"/>
      <c r="F1717" s="60"/>
      <c r="G1717" s="60"/>
      <c r="H1717" s="60"/>
      <c r="I1717" s="60"/>
      <c r="J1717" s="60"/>
      <c r="K1717" s="60"/>
      <c r="L1717" s="60"/>
      <c r="M1717" s="60"/>
      <c r="N1717" s="60"/>
      <c r="O1717" s="60"/>
    </row>
    <row r="1718" spans="1:15" x14ac:dyDescent="0.25">
      <c r="A1718" s="60"/>
      <c r="B1718" s="60"/>
      <c r="C1718" s="60"/>
      <c r="D1718" s="60"/>
      <c r="E1718" s="60"/>
      <c r="F1718" s="60"/>
      <c r="G1718" s="60"/>
      <c r="H1718" s="60"/>
      <c r="I1718" s="60"/>
      <c r="J1718" s="60"/>
      <c r="K1718" s="60"/>
      <c r="L1718" s="60"/>
      <c r="M1718" s="60"/>
      <c r="N1718" s="60"/>
      <c r="O1718" s="60"/>
    </row>
    <row r="1719" spans="1:15" x14ac:dyDescent="0.25">
      <c r="A1719" s="60"/>
      <c r="B1719" s="60"/>
      <c r="C1719" s="60"/>
      <c r="D1719" s="60"/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</row>
    <row r="1720" spans="1:15" x14ac:dyDescent="0.25">
      <c r="A1720" s="60"/>
      <c r="B1720" s="60"/>
      <c r="C1720" s="60"/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0"/>
    </row>
    <row r="1721" spans="1:15" x14ac:dyDescent="0.25">
      <c r="A1721" s="60"/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0"/>
    </row>
    <row r="1722" spans="1:15" x14ac:dyDescent="0.25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0"/>
    </row>
    <row r="1723" spans="1:15" x14ac:dyDescent="0.25">
      <c r="A1723" s="60"/>
      <c r="B1723" s="60"/>
      <c r="C1723" s="60"/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0"/>
    </row>
    <row r="1724" spans="1:15" x14ac:dyDescent="0.25">
      <c r="A1724" s="60"/>
      <c r="B1724" s="60"/>
      <c r="C1724" s="60"/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</row>
    <row r="1725" spans="1:15" x14ac:dyDescent="0.25">
      <c r="A1725" s="60"/>
      <c r="B1725" s="60"/>
      <c r="C1725" s="60"/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0"/>
    </row>
    <row r="1726" spans="1:15" x14ac:dyDescent="0.25">
      <c r="A1726" s="60"/>
      <c r="B1726" s="60"/>
      <c r="C1726" s="60"/>
      <c r="D1726" s="60"/>
      <c r="E1726" s="60"/>
      <c r="F1726" s="60"/>
      <c r="G1726" s="60"/>
      <c r="H1726" s="60"/>
      <c r="I1726" s="60"/>
      <c r="J1726" s="60"/>
      <c r="K1726" s="60"/>
      <c r="L1726" s="60"/>
      <c r="M1726" s="60"/>
      <c r="N1726" s="60"/>
      <c r="O1726" s="60"/>
    </row>
    <row r="1727" spans="1:15" x14ac:dyDescent="0.25">
      <c r="A1727" s="60"/>
      <c r="B1727" s="60"/>
      <c r="C1727" s="60"/>
      <c r="D1727" s="60"/>
      <c r="E1727" s="60"/>
      <c r="F1727" s="60"/>
      <c r="G1727" s="60"/>
      <c r="H1727" s="60"/>
      <c r="I1727" s="60"/>
      <c r="J1727" s="60"/>
      <c r="K1727" s="60"/>
      <c r="L1727" s="60"/>
      <c r="M1727" s="60"/>
      <c r="N1727" s="60"/>
      <c r="O1727" s="60"/>
    </row>
    <row r="1728" spans="1:15" x14ac:dyDescent="0.25">
      <c r="A1728" s="60"/>
      <c r="B1728" s="60"/>
      <c r="C1728" s="60"/>
      <c r="D1728" s="60"/>
      <c r="E1728" s="60"/>
      <c r="F1728" s="60"/>
      <c r="G1728" s="60"/>
      <c r="H1728" s="60"/>
      <c r="I1728" s="60"/>
      <c r="J1728" s="60"/>
      <c r="K1728" s="60"/>
      <c r="L1728" s="60"/>
      <c r="M1728" s="60"/>
      <c r="N1728" s="60"/>
      <c r="O1728" s="60"/>
    </row>
    <row r="1729" spans="1:15" x14ac:dyDescent="0.25">
      <c r="A1729" s="60"/>
      <c r="B1729" s="60"/>
      <c r="C1729" s="60"/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0"/>
    </row>
    <row r="1730" spans="1:15" x14ac:dyDescent="0.25">
      <c r="A1730" s="60"/>
      <c r="B1730" s="60"/>
      <c r="C1730" s="60"/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0"/>
    </row>
    <row r="1731" spans="1:15" x14ac:dyDescent="0.25">
      <c r="A1731" s="60"/>
      <c r="B1731" s="60"/>
      <c r="C1731" s="60"/>
      <c r="D1731" s="60"/>
      <c r="E1731" s="60"/>
      <c r="F1731" s="60"/>
      <c r="G1731" s="60"/>
      <c r="H1731" s="60"/>
      <c r="I1731" s="60"/>
      <c r="J1731" s="60"/>
      <c r="K1731" s="60"/>
      <c r="L1731" s="60"/>
      <c r="M1731" s="60"/>
      <c r="N1731" s="60"/>
      <c r="O1731" s="60"/>
    </row>
    <row r="1732" spans="1:15" x14ac:dyDescent="0.25">
      <c r="A1732" s="60"/>
      <c r="B1732" s="60"/>
      <c r="C1732" s="60"/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0"/>
    </row>
    <row r="1733" spans="1:15" x14ac:dyDescent="0.25">
      <c r="A1733" s="60"/>
      <c r="B1733" s="60"/>
      <c r="C1733" s="60"/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0"/>
    </row>
    <row r="1734" spans="1:15" x14ac:dyDescent="0.25">
      <c r="A1734" s="60"/>
      <c r="B1734" s="60"/>
      <c r="C1734" s="60"/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0"/>
    </row>
    <row r="1735" spans="1:15" x14ac:dyDescent="0.25">
      <c r="A1735" s="60"/>
      <c r="B1735" s="60"/>
      <c r="C1735" s="60"/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0"/>
    </row>
    <row r="1736" spans="1:15" x14ac:dyDescent="0.25">
      <c r="A1736" s="60"/>
      <c r="B1736" s="60"/>
      <c r="C1736" s="60"/>
      <c r="D1736" s="60"/>
      <c r="E1736" s="60"/>
      <c r="F1736" s="60"/>
      <c r="G1736" s="60"/>
      <c r="H1736" s="60"/>
      <c r="I1736" s="60"/>
      <c r="J1736" s="60"/>
      <c r="K1736" s="60"/>
      <c r="L1736" s="60"/>
      <c r="M1736" s="60"/>
      <c r="N1736" s="60"/>
      <c r="O1736" s="60"/>
    </row>
    <row r="1737" spans="1:15" x14ac:dyDescent="0.25">
      <c r="A1737" s="60"/>
      <c r="B1737" s="60"/>
      <c r="C1737" s="60"/>
      <c r="D1737" s="60"/>
      <c r="E1737" s="60"/>
      <c r="F1737" s="60"/>
      <c r="G1737" s="60"/>
      <c r="H1737" s="60"/>
      <c r="I1737" s="60"/>
      <c r="J1737" s="60"/>
      <c r="K1737" s="60"/>
      <c r="L1737" s="60"/>
      <c r="M1737" s="60"/>
      <c r="N1737" s="60"/>
      <c r="O1737" s="60"/>
    </row>
    <row r="1738" spans="1:15" x14ac:dyDescent="0.25">
      <c r="A1738" s="60"/>
      <c r="B1738" s="60"/>
      <c r="C1738" s="60"/>
      <c r="D1738" s="60"/>
      <c r="E1738" s="60"/>
      <c r="F1738" s="60"/>
      <c r="G1738" s="60"/>
      <c r="H1738" s="60"/>
      <c r="I1738" s="60"/>
      <c r="J1738" s="60"/>
      <c r="K1738" s="60"/>
      <c r="L1738" s="60"/>
      <c r="M1738" s="60"/>
      <c r="N1738" s="60"/>
      <c r="O1738" s="60"/>
    </row>
    <row r="1739" spans="1:15" x14ac:dyDescent="0.25">
      <c r="A1739" s="60"/>
      <c r="B1739" s="60"/>
      <c r="C1739" s="60"/>
      <c r="D1739" s="60"/>
      <c r="E1739" s="60"/>
      <c r="F1739" s="60"/>
      <c r="G1739" s="60"/>
      <c r="H1739" s="60"/>
      <c r="I1739" s="60"/>
      <c r="J1739" s="60"/>
      <c r="K1739" s="60"/>
      <c r="L1739" s="60"/>
      <c r="M1739" s="60"/>
      <c r="N1739" s="60"/>
      <c r="O1739" s="60"/>
    </row>
    <row r="1740" spans="1:15" x14ac:dyDescent="0.25">
      <c r="A1740" s="60"/>
      <c r="B1740" s="60"/>
      <c r="C1740" s="60"/>
      <c r="D1740" s="60"/>
      <c r="E1740" s="60"/>
      <c r="F1740" s="60"/>
      <c r="G1740" s="60"/>
      <c r="H1740" s="60"/>
      <c r="I1740" s="60"/>
      <c r="J1740" s="60"/>
      <c r="K1740" s="60"/>
      <c r="L1740" s="60"/>
      <c r="M1740" s="60"/>
      <c r="N1740" s="60"/>
      <c r="O1740" s="60"/>
    </row>
    <row r="1741" spans="1:15" x14ac:dyDescent="0.25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  <c r="N1741" s="60"/>
      <c r="O1741" s="60"/>
    </row>
    <row r="1742" spans="1:15" x14ac:dyDescent="0.25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  <c r="N1742" s="60"/>
      <c r="O1742" s="60"/>
    </row>
    <row r="1743" spans="1:15" x14ac:dyDescent="0.25">
      <c r="A1743" s="60"/>
      <c r="B1743" s="60"/>
      <c r="C1743" s="60"/>
      <c r="D1743" s="60"/>
      <c r="E1743" s="60"/>
      <c r="F1743" s="60"/>
      <c r="G1743" s="60"/>
      <c r="H1743" s="60"/>
      <c r="I1743" s="60"/>
      <c r="J1743" s="60"/>
      <c r="K1743" s="60"/>
      <c r="L1743" s="60"/>
      <c r="M1743" s="60"/>
      <c r="N1743" s="60"/>
      <c r="O1743" s="60"/>
    </row>
    <row r="1744" spans="1:15" x14ac:dyDescent="0.25">
      <c r="A1744" s="60"/>
      <c r="B1744" s="60"/>
      <c r="C1744" s="60"/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0"/>
    </row>
    <row r="1745" spans="1:15" x14ac:dyDescent="0.25">
      <c r="A1745" s="60"/>
      <c r="B1745" s="60"/>
      <c r="C1745" s="60"/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0"/>
    </row>
    <row r="1746" spans="1:15" x14ac:dyDescent="0.25">
      <c r="A1746" s="60"/>
      <c r="B1746" s="60"/>
      <c r="C1746" s="60"/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0"/>
    </row>
    <row r="1747" spans="1:15" x14ac:dyDescent="0.25">
      <c r="A1747" s="60"/>
      <c r="B1747" s="60"/>
      <c r="C1747" s="60"/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0"/>
    </row>
    <row r="1748" spans="1:15" x14ac:dyDescent="0.25">
      <c r="A1748" s="60"/>
      <c r="B1748" s="60"/>
      <c r="C1748" s="60"/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0"/>
    </row>
    <row r="1749" spans="1:15" x14ac:dyDescent="0.25">
      <c r="A1749" s="60"/>
      <c r="B1749" s="60"/>
      <c r="C1749" s="60"/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0"/>
    </row>
    <row r="1750" spans="1:15" x14ac:dyDescent="0.25">
      <c r="A1750" s="60"/>
      <c r="B1750" s="60"/>
      <c r="C1750" s="60"/>
      <c r="D1750" s="60"/>
      <c r="E1750" s="60"/>
      <c r="F1750" s="60"/>
      <c r="G1750" s="60"/>
      <c r="H1750" s="60"/>
      <c r="I1750" s="60"/>
      <c r="J1750" s="60"/>
      <c r="K1750" s="60"/>
      <c r="L1750" s="60"/>
      <c r="M1750" s="60"/>
      <c r="N1750" s="60"/>
      <c r="O1750" s="60"/>
    </row>
    <row r="1751" spans="1:15" x14ac:dyDescent="0.25">
      <c r="A1751" s="60"/>
      <c r="B1751" s="60"/>
      <c r="C1751" s="60"/>
      <c r="D1751" s="60"/>
      <c r="E1751" s="60"/>
      <c r="F1751" s="60"/>
      <c r="G1751" s="60"/>
      <c r="H1751" s="60"/>
      <c r="I1751" s="60"/>
      <c r="J1751" s="60"/>
      <c r="K1751" s="60"/>
      <c r="L1751" s="60"/>
      <c r="M1751" s="60"/>
      <c r="N1751" s="60"/>
      <c r="O1751" s="60"/>
    </row>
    <row r="1752" spans="1:15" x14ac:dyDescent="0.25">
      <c r="A1752" s="60"/>
      <c r="B1752" s="60"/>
      <c r="C1752" s="60"/>
      <c r="D1752" s="60"/>
      <c r="E1752" s="60"/>
      <c r="F1752" s="60"/>
      <c r="G1752" s="60"/>
      <c r="H1752" s="60"/>
      <c r="I1752" s="60"/>
      <c r="J1752" s="60"/>
      <c r="K1752" s="60"/>
      <c r="L1752" s="60"/>
      <c r="M1752" s="60"/>
      <c r="N1752" s="60"/>
      <c r="O1752" s="60"/>
    </row>
    <row r="1753" spans="1:15" x14ac:dyDescent="0.25">
      <c r="A1753" s="60"/>
      <c r="B1753" s="60"/>
      <c r="C1753" s="60"/>
      <c r="D1753" s="60"/>
      <c r="E1753" s="60"/>
      <c r="F1753" s="60"/>
      <c r="G1753" s="60"/>
      <c r="H1753" s="60"/>
      <c r="I1753" s="60"/>
      <c r="J1753" s="60"/>
      <c r="K1753" s="60"/>
      <c r="L1753" s="60"/>
      <c r="M1753" s="60"/>
      <c r="N1753" s="60"/>
      <c r="O1753" s="60"/>
    </row>
    <row r="1754" spans="1:15" x14ac:dyDescent="0.25">
      <c r="A1754" s="60"/>
      <c r="B1754" s="60"/>
      <c r="C1754" s="60"/>
      <c r="D1754" s="60"/>
      <c r="E1754" s="60"/>
      <c r="F1754" s="60"/>
      <c r="G1754" s="60"/>
      <c r="H1754" s="60"/>
      <c r="I1754" s="60"/>
      <c r="J1754" s="60"/>
      <c r="K1754" s="60"/>
      <c r="L1754" s="60"/>
      <c r="M1754" s="60"/>
      <c r="N1754" s="60"/>
      <c r="O1754" s="60"/>
    </row>
    <row r="1755" spans="1:15" x14ac:dyDescent="0.25">
      <c r="A1755" s="60"/>
      <c r="B1755" s="60"/>
      <c r="C1755" s="60"/>
      <c r="D1755" s="60"/>
      <c r="E1755" s="60"/>
      <c r="F1755" s="60"/>
      <c r="G1755" s="60"/>
      <c r="H1755" s="60"/>
      <c r="I1755" s="60"/>
      <c r="J1755" s="60"/>
      <c r="K1755" s="60"/>
      <c r="L1755" s="60"/>
      <c r="M1755" s="60"/>
      <c r="N1755" s="60"/>
      <c r="O1755" s="60"/>
    </row>
    <row r="1756" spans="1:15" x14ac:dyDescent="0.25">
      <c r="A1756" s="60"/>
      <c r="B1756" s="60"/>
      <c r="C1756" s="60"/>
      <c r="D1756" s="60"/>
      <c r="E1756" s="60"/>
      <c r="F1756" s="60"/>
      <c r="G1756" s="60"/>
      <c r="H1756" s="60"/>
      <c r="I1756" s="60"/>
      <c r="J1756" s="60"/>
      <c r="K1756" s="60"/>
      <c r="L1756" s="60"/>
      <c r="M1756" s="60"/>
      <c r="N1756" s="60"/>
      <c r="O1756" s="60"/>
    </row>
    <row r="1757" spans="1:15" x14ac:dyDescent="0.25">
      <c r="A1757" s="60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</row>
    <row r="1758" spans="1:15" x14ac:dyDescent="0.25">
      <c r="A1758" s="60"/>
      <c r="B1758" s="60"/>
      <c r="C1758" s="60"/>
      <c r="D1758" s="60"/>
      <c r="E1758" s="60"/>
      <c r="F1758" s="60"/>
      <c r="G1758" s="60"/>
      <c r="H1758" s="60"/>
      <c r="I1758" s="60"/>
      <c r="J1758" s="60"/>
      <c r="K1758" s="60"/>
      <c r="L1758" s="60"/>
      <c r="M1758" s="60"/>
      <c r="N1758" s="60"/>
      <c r="O1758" s="60"/>
    </row>
    <row r="1759" spans="1:15" x14ac:dyDescent="0.25">
      <c r="A1759" s="60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</row>
    <row r="1760" spans="1:15" x14ac:dyDescent="0.25">
      <c r="A1760" s="60"/>
      <c r="B1760" s="60"/>
      <c r="C1760" s="60"/>
      <c r="D1760" s="60"/>
      <c r="E1760" s="60"/>
      <c r="F1760" s="60"/>
      <c r="G1760" s="60"/>
      <c r="H1760" s="60"/>
      <c r="I1760" s="60"/>
      <c r="J1760" s="60"/>
      <c r="K1760" s="60"/>
      <c r="L1760" s="60"/>
      <c r="M1760" s="60"/>
      <c r="N1760" s="60"/>
      <c r="O1760" s="60"/>
    </row>
    <row r="1761" spans="1:15" x14ac:dyDescent="0.25">
      <c r="A1761" s="60"/>
      <c r="B1761" s="60"/>
      <c r="C1761" s="60"/>
      <c r="D1761" s="60"/>
      <c r="E1761" s="60"/>
      <c r="F1761" s="60"/>
      <c r="G1761" s="60"/>
      <c r="H1761" s="60"/>
      <c r="I1761" s="60"/>
      <c r="J1761" s="60"/>
      <c r="K1761" s="60"/>
      <c r="L1761" s="60"/>
      <c r="M1761" s="60"/>
      <c r="N1761" s="60"/>
      <c r="O1761" s="60"/>
    </row>
    <row r="1762" spans="1:15" x14ac:dyDescent="0.25">
      <c r="A1762" s="60"/>
      <c r="B1762" s="60"/>
      <c r="C1762" s="60"/>
      <c r="D1762" s="60"/>
      <c r="E1762" s="60"/>
      <c r="F1762" s="60"/>
      <c r="G1762" s="60"/>
      <c r="H1762" s="60"/>
      <c r="I1762" s="60"/>
      <c r="J1762" s="60"/>
      <c r="K1762" s="60"/>
      <c r="L1762" s="60"/>
      <c r="M1762" s="60"/>
      <c r="N1762" s="60"/>
      <c r="O1762" s="60"/>
    </row>
    <row r="1763" spans="1:15" x14ac:dyDescent="0.25">
      <c r="A1763" s="60"/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  <c r="O1763" s="60"/>
    </row>
    <row r="1764" spans="1:15" x14ac:dyDescent="0.25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  <c r="O1764" s="60"/>
    </row>
    <row r="1765" spans="1:15" x14ac:dyDescent="0.25">
      <c r="A1765" s="60"/>
      <c r="B1765" s="60"/>
      <c r="C1765" s="60"/>
      <c r="D1765" s="60"/>
      <c r="E1765" s="60"/>
      <c r="F1765" s="60"/>
      <c r="G1765" s="60"/>
      <c r="H1765" s="60"/>
      <c r="I1765" s="60"/>
      <c r="J1765" s="60"/>
      <c r="K1765" s="60"/>
      <c r="L1765" s="60"/>
      <c r="M1765" s="60"/>
      <c r="N1765" s="60"/>
      <c r="O1765" s="60"/>
    </row>
    <row r="1766" spans="1:15" x14ac:dyDescent="0.25">
      <c r="A1766" s="60"/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</row>
    <row r="1767" spans="1:15" x14ac:dyDescent="0.25">
      <c r="A1767" s="60"/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</row>
    <row r="1768" spans="1:15" x14ac:dyDescent="0.25">
      <c r="A1768" s="60"/>
      <c r="B1768" s="60"/>
      <c r="C1768" s="60"/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</row>
    <row r="1769" spans="1:15" x14ac:dyDescent="0.25">
      <c r="A1769" s="60"/>
      <c r="B1769" s="60"/>
      <c r="C1769" s="60"/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0"/>
    </row>
    <row r="1770" spans="1:15" x14ac:dyDescent="0.25">
      <c r="A1770" s="60"/>
      <c r="B1770" s="60"/>
      <c r="C1770" s="60"/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0"/>
    </row>
    <row r="1771" spans="1:15" x14ac:dyDescent="0.25">
      <c r="A1771" s="60"/>
      <c r="B1771" s="60"/>
      <c r="C1771" s="60"/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0"/>
    </row>
    <row r="1772" spans="1:15" x14ac:dyDescent="0.25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0"/>
    </row>
    <row r="1773" spans="1:15" x14ac:dyDescent="0.25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</row>
    <row r="1774" spans="1:15" x14ac:dyDescent="0.25">
      <c r="A1774" s="60"/>
      <c r="B1774" s="60"/>
      <c r="C1774" s="60"/>
      <c r="D1774" s="60"/>
      <c r="E1774" s="60"/>
      <c r="F1774" s="60"/>
      <c r="G1774" s="60"/>
      <c r="H1774" s="60"/>
      <c r="I1774" s="60"/>
      <c r="J1774" s="60"/>
      <c r="K1774" s="60"/>
      <c r="L1774" s="60"/>
      <c r="M1774" s="60"/>
      <c r="N1774" s="60"/>
      <c r="O1774" s="60"/>
    </row>
    <row r="1775" spans="1:15" x14ac:dyDescent="0.25">
      <c r="A1775" s="60"/>
      <c r="B1775" s="60"/>
      <c r="C1775" s="60"/>
      <c r="D1775" s="60"/>
      <c r="E1775" s="60"/>
      <c r="F1775" s="60"/>
      <c r="G1775" s="60"/>
      <c r="H1775" s="60"/>
      <c r="I1775" s="60"/>
      <c r="J1775" s="60"/>
      <c r="K1775" s="60"/>
      <c r="L1775" s="60"/>
      <c r="M1775" s="60"/>
      <c r="N1775" s="60"/>
      <c r="O1775" s="60"/>
    </row>
    <row r="1776" spans="1:15" x14ac:dyDescent="0.25">
      <c r="A1776" s="60"/>
      <c r="B1776" s="60"/>
      <c r="C1776" s="60"/>
      <c r="D1776" s="60"/>
      <c r="E1776" s="60"/>
      <c r="F1776" s="60"/>
      <c r="G1776" s="60"/>
      <c r="H1776" s="60"/>
      <c r="I1776" s="60"/>
      <c r="J1776" s="60"/>
      <c r="K1776" s="60"/>
      <c r="L1776" s="60"/>
      <c r="M1776" s="60"/>
      <c r="N1776" s="60"/>
      <c r="O1776" s="60"/>
    </row>
    <row r="1777" spans="1:15" x14ac:dyDescent="0.25">
      <c r="A1777" s="60"/>
      <c r="B1777" s="60"/>
      <c r="C1777" s="60"/>
      <c r="D1777" s="60"/>
      <c r="E1777" s="60"/>
      <c r="F1777" s="60"/>
      <c r="G1777" s="60"/>
      <c r="H1777" s="60"/>
      <c r="I1777" s="60"/>
      <c r="J1777" s="60"/>
      <c r="K1777" s="60"/>
      <c r="L1777" s="60"/>
      <c r="M1777" s="60"/>
      <c r="N1777" s="60"/>
      <c r="O1777" s="60"/>
    </row>
    <row r="1778" spans="1:15" x14ac:dyDescent="0.25">
      <c r="A1778" s="60"/>
      <c r="B1778" s="60"/>
      <c r="C1778" s="60"/>
      <c r="D1778" s="60"/>
      <c r="E1778" s="60"/>
      <c r="F1778" s="60"/>
      <c r="G1778" s="60"/>
      <c r="H1778" s="60"/>
      <c r="I1778" s="60"/>
      <c r="J1778" s="60"/>
      <c r="K1778" s="60"/>
      <c r="L1778" s="60"/>
      <c r="M1778" s="60"/>
      <c r="N1778" s="60"/>
      <c r="O1778" s="60"/>
    </row>
    <row r="1779" spans="1:15" x14ac:dyDescent="0.25">
      <c r="A1779" s="60"/>
      <c r="B1779" s="60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0"/>
      <c r="N1779" s="60"/>
      <c r="O1779" s="60"/>
    </row>
    <row r="1780" spans="1:15" x14ac:dyDescent="0.25">
      <c r="A1780" s="60"/>
      <c r="B1780" s="60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0"/>
      <c r="N1780" s="60"/>
      <c r="O1780" s="60"/>
    </row>
    <row r="1781" spans="1:15" x14ac:dyDescent="0.25">
      <c r="A1781" s="60"/>
      <c r="B1781" s="60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0"/>
      <c r="N1781" s="60"/>
      <c r="O1781" s="60"/>
    </row>
    <row r="1782" spans="1:15" x14ac:dyDescent="0.25">
      <c r="A1782" s="60"/>
      <c r="B1782" s="60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0"/>
      <c r="N1782" s="60"/>
      <c r="O1782" s="60"/>
    </row>
    <row r="1783" spans="1:15" x14ac:dyDescent="0.25">
      <c r="A1783" s="60"/>
      <c r="B1783" s="60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0"/>
      <c r="N1783" s="60"/>
      <c r="O1783" s="60"/>
    </row>
    <row r="1784" spans="1:15" x14ac:dyDescent="0.25">
      <c r="A1784" s="60"/>
      <c r="B1784" s="60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0"/>
      <c r="N1784" s="60"/>
      <c r="O1784" s="60"/>
    </row>
    <row r="1785" spans="1:15" x14ac:dyDescent="0.25">
      <c r="A1785" s="60"/>
      <c r="B1785" s="60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0"/>
      <c r="N1785" s="60"/>
      <c r="O1785" s="60"/>
    </row>
    <row r="1786" spans="1:15" x14ac:dyDescent="0.25">
      <c r="A1786" s="60"/>
      <c r="B1786" s="60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0"/>
      <c r="N1786" s="60"/>
      <c r="O1786" s="60"/>
    </row>
    <row r="1787" spans="1:15" x14ac:dyDescent="0.25">
      <c r="A1787" s="60"/>
      <c r="B1787" s="60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0"/>
      <c r="N1787" s="60"/>
      <c r="O1787" s="60"/>
    </row>
    <row r="1788" spans="1:15" x14ac:dyDescent="0.25">
      <c r="A1788" s="60"/>
      <c r="B1788" s="60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0"/>
      <c r="N1788" s="60"/>
      <c r="O1788" s="60"/>
    </row>
    <row r="1789" spans="1:15" x14ac:dyDescent="0.25">
      <c r="A1789" s="60"/>
      <c r="B1789" s="60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0"/>
      <c r="N1789" s="60"/>
      <c r="O1789" s="60"/>
    </row>
    <row r="1790" spans="1:15" x14ac:dyDescent="0.25">
      <c r="A1790" s="60"/>
      <c r="B1790" s="60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0"/>
      <c r="N1790" s="60"/>
      <c r="O1790" s="60"/>
    </row>
    <row r="1791" spans="1:15" x14ac:dyDescent="0.25">
      <c r="A1791" s="60"/>
      <c r="B1791" s="60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0"/>
      <c r="N1791" s="60"/>
      <c r="O1791" s="60"/>
    </row>
    <row r="1792" spans="1:15" x14ac:dyDescent="0.25">
      <c r="A1792" s="60"/>
      <c r="B1792" s="60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</row>
    <row r="1793" spans="1:15" x14ac:dyDescent="0.25">
      <c r="A1793" s="60"/>
      <c r="B1793" s="60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</row>
    <row r="1794" spans="1:15" x14ac:dyDescent="0.25">
      <c r="A1794" s="60"/>
      <c r="B1794" s="60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</row>
    <row r="1795" spans="1:15" x14ac:dyDescent="0.25">
      <c r="A1795" s="60"/>
      <c r="B1795" s="60"/>
      <c r="C1795" s="60"/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0"/>
    </row>
    <row r="1796" spans="1:15" x14ac:dyDescent="0.25">
      <c r="A1796" s="60"/>
      <c r="B1796" s="60"/>
      <c r="C1796" s="60"/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0"/>
    </row>
    <row r="1797" spans="1:15" x14ac:dyDescent="0.25">
      <c r="A1797" s="60"/>
      <c r="B1797" s="60"/>
      <c r="C1797" s="60"/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0"/>
    </row>
    <row r="1798" spans="1:15" x14ac:dyDescent="0.25">
      <c r="A1798" s="60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</row>
    <row r="1799" spans="1:15" x14ac:dyDescent="0.25">
      <c r="A1799" s="60"/>
      <c r="B1799" s="60"/>
      <c r="C1799" s="60"/>
      <c r="D1799" s="60"/>
      <c r="E1799" s="60"/>
      <c r="F1799" s="60"/>
      <c r="G1799" s="60"/>
      <c r="H1799" s="60"/>
      <c r="I1799" s="60"/>
      <c r="J1799" s="60"/>
      <c r="K1799" s="60"/>
      <c r="L1799" s="60"/>
      <c r="M1799" s="60"/>
      <c r="N1799" s="60"/>
      <c r="O1799" s="60"/>
    </row>
    <row r="1800" spans="1:15" x14ac:dyDescent="0.25">
      <c r="A1800" s="60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</row>
    <row r="1801" spans="1:15" x14ac:dyDescent="0.25">
      <c r="A1801" s="60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</row>
    <row r="1802" spans="1:15" x14ac:dyDescent="0.25">
      <c r="A1802" s="60"/>
      <c r="B1802" s="60"/>
      <c r="C1802" s="60"/>
      <c r="D1802" s="60"/>
      <c r="E1802" s="60"/>
      <c r="F1802" s="60"/>
      <c r="G1802" s="60"/>
      <c r="H1802" s="60"/>
      <c r="I1802" s="60"/>
      <c r="J1802" s="60"/>
      <c r="K1802" s="60"/>
      <c r="L1802" s="60"/>
      <c r="M1802" s="60"/>
      <c r="N1802" s="60"/>
      <c r="O1802" s="60"/>
    </row>
    <row r="1803" spans="1:15" x14ac:dyDescent="0.25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0"/>
    </row>
    <row r="1804" spans="1:15" x14ac:dyDescent="0.25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0"/>
    </row>
    <row r="1805" spans="1:15" x14ac:dyDescent="0.25">
      <c r="A1805" s="60"/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  <c r="O1805" s="60"/>
    </row>
    <row r="1806" spans="1:15" x14ac:dyDescent="0.25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0"/>
    </row>
    <row r="1807" spans="1:15" x14ac:dyDescent="0.25">
      <c r="A1807" s="60"/>
      <c r="B1807" s="60"/>
      <c r="C1807" s="60"/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0"/>
    </row>
    <row r="1808" spans="1:15" x14ac:dyDescent="0.25">
      <c r="A1808" s="60"/>
      <c r="B1808" s="60"/>
      <c r="C1808" s="60"/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0"/>
    </row>
    <row r="1809" spans="1:15" x14ac:dyDescent="0.25">
      <c r="A1809" s="60"/>
      <c r="B1809" s="60"/>
      <c r="C1809" s="60"/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0"/>
    </row>
    <row r="1810" spans="1:15" x14ac:dyDescent="0.25">
      <c r="A1810" s="60"/>
      <c r="B1810" s="60"/>
      <c r="C1810" s="60"/>
      <c r="D1810" s="60"/>
      <c r="E1810" s="60"/>
      <c r="F1810" s="60"/>
      <c r="G1810" s="60"/>
      <c r="H1810" s="60"/>
      <c r="I1810" s="60"/>
      <c r="J1810" s="60"/>
      <c r="K1810" s="60"/>
      <c r="L1810" s="60"/>
      <c r="M1810" s="60"/>
      <c r="N1810" s="60"/>
      <c r="O1810" s="60"/>
    </row>
    <row r="1811" spans="1:15" x14ac:dyDescent="0.25">
      <c r="A1811" s="60"/>
      <c r="B1811" s="60"/>
      <c r="C1811" s="60"/>
      <c r="D1811" s="60"/>
      <c r="E1811" s="60"/>
      <c r="F1811" s="60"/>
      <c r="G1811" s="60"/>
      <c r="H1811" s="60"/>
      <c r="I1811" s="60"/>
      <c r="J1811" s="60"/>
      <c r="K1811" s="60"/>
      <c r="L1811" s="60"/>
      <c r="M1811" s="60"/>
      <c r="N1811" s="60"/>
      <c r="O1811" s="60"/>
    </row>
    <row r="1812" spans="1:15" x14ac:dyDescent="0.25">
      <c r="A1812" s="60"/>
      <c r="B1812" s="60"/>
      <c r="C1812" s="60"/>
      <c r="D1812" s="60"/>
      <c r="E1812" s="60"/>
      <c r="F1812" s="60"/>
      <c r="G1812" s="60"/>
      <c r="H1812" s="60"/>
      <c r="I1812" s="60"/>
      <c r="J1812" s="60"/>
      <c r="K1812" s="60"/>
      <c r="L1812" s="60"/>
      <c r="M1812" s="60"/>
      <c r="N1812" s="60"/>
      <c r="O1812" s="60"/>
    </row>
    <row r="1813" spans="1:15" x14ac:dyDescent="0.25">
      <c r="A1813" s="60"/>
      <c r="B1813" s="60"/>
      <c r="C1813" s="60"/>
      <c r="D1813" s="60"/>
      <c r="E1813" s="60"/>
      <c r="F1813" s="60"/>
      <c r="G1813" s="60"/>
      <c r="H1813" s="60"/>
      <c r="I1813" s="60"/>
      <c r="J1813" s="60"/>
      <c r="K1813" s="60"/>
      <c r="L1813" s="60"/>
      <c r="M1813" s="60"/>
      <c r="N1813" s="60"/>
      <c r="O1813" s="60"/>
    </row>
    <row r="1814" spans="1:15" x14ac:dyDescent="0.25">
      <c r="A1814" s="60"/>
      <c r="B1814" s="60"/>
      <c r="C1814" s="60"/>
      <c r="D1814" s="60"/>
      <c r="E1814" s="60"/>
      <c r="F1814" s="60"/>
      <c r="G1814" s="60"/>
      <c r="H1814" s="60"/>
      <c r="I1814" s="60"/>
      <c r="J1814" s="60"/>
      <c r="K1814" s="60"/>
      <c r="L1814" s="60"/>
      <c r="M1814" s="60"/>
      <c r="N1814" s="60"/>
      <c r="O1814" s="60"/>
    </row>
    <row r="1815" spans="1:15" x14ac:dyDescent="0.25">
      <c r="A1815" s="60"/>
      <c r="B1815" s="60"/>
      <c r="C1815" s="60"/>
      <c r="D1815" s="60"/>
      <c r="E1815" s="60"/>
      <c r="F1815" s="60"/>
      <c r="G1815" s="60"/>
      <c r="H1815" s="60"/>
      <c r="I1815" s="60"/>
      <c r="J1815" s="60"/>
      <c r="K1815" s="60"/>
      <c r="L1815" s="60"/>
      <c r="M1815" s="60"/>
      <c r="N1815" s="60"/>
      <c r="O1815" s="60"/>
    </row>
    <row r="1816" spans="1:15" x14ac:dyDescent="0.25">
      <c r="A1816" s="60"/>
      <c r="B1816" s="60"/>
      <c r="C1816" s="60"/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0"/>
    </row>
    <row r="1817" spans="1:15" x14ac:dyDescent="0.25">
      <c r="A1817" s="60"/>
      <c r="B1817" s="60"/>
      <c r="C1817" s="60"/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</row>
    <row r="1818" spans="1:15" x14ac:dyDescent="0.25">
      <c r="A1818" s="60"/>
      <c r="B1818" s="60"/>
      <c r="C1818" s="60"/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0"/>
    </row>
    <row r="1819" spans="1:15" x14ac:dyDescent="0.25">
      <c r="A1819" s="60"/>
      <c r="B1819" s="60"/>
      <c r="C1819" s="60"/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0"/>
    </row>
    <row r="1820" spans="1:15" x14ac:dyDescent="0.25">
      <c r="A1820" s="60"/>
      <c r="B1820" s="60"/>
      <c r="C1820" s="60"/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0"/>
    </row>
    <row r="1821" spans="1:15" x14ac:dyDescent="0.25">
      <c r="A1821" s="60"/>
      <c r="B1821" s="60"/>
      <c r="C1821" s="60"/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0"/>
    </row>
    <row r="1822" spans="1:15" x14ac:dyDescent="0.25">
      <c r="A1822" s="60"/>
      <c r="B1822" s="60"/>
      <c r="C1822" s="60"/>
      <c r="D1822" s="60"/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</row>
    <row r="1823" spans="1:15" x14ac:dyDescent="0.25">
      <c r="A1823" s="60"/>
      <c r="B1823" s="60"/>
      <c r="C1823" s="60"/>
      <c r="D1823" s="60"/>
      <c r="E1823" s="60"/>
      <c r="F1823" s="60"/>
      <c r="G1823" s="60"/>
      <c r="H1823" s="60"/>
      <c r="I1823" s="60"/>
      <c r="J1823" s="60"/>
      <c r="K1823" s="60"/>
      <c r="L1823" s="60"/>
      <c r="M1823" s="60"/>
      <c r="N1823" s="60"/>
      <c r="O1823" s="60"/>
    </row>
    <row r="1824" spans="1:15" x14ac:dyDescent="0.25">
      <c r="A1824" s="60"/>
      <c r="B1824" s="60"/>
      <c r="C1824" s="60"/>
      <c r="D1824" s="60"/>
      <c r="E1824" s="60"/>
      <c r="F1824" s="60"/>
      <c r="G1824" s="60"/>
      <c r="H1824" s="60"/>
      <c r="I1824" s="60"/>
      <c r="J1824" s="60"/>
      <c r="K1824" s="60"/>
      <c r="L1824" s="60"/>
      <c r="M1824" s="60"/>
      <c r="N1824" s="60"/>
      <c r="O1824" s="60"/>
    </row>
    <row r="1825" spans="1:15" x14ac:dyDescent="0.25">
      <c r="A1825" s="60"/>
      <c r="B1825" s="60"/>
      <c r="C1825" s="60"/>
      <c r="D1825" s="60"/>
      <c r="E1825" s="60"/>
      <c r="F1825" s="60"/>
      <c r="G1825" s="60"/>
      <c r="H1825" s="60"/>
      <c r="I1825" s="60"/>
      <c r="J1825" s="60"/>
      <c r="K1825" s="60"/>
      <c r="L1825" s="60"/>
      <c r="M1825" s="60"/>
      <c r="N1825" s="60"/>
      <c r="O1825" s="60"/>
    </row>
    <row r="1826" spans="1:15" x14ac:dyDescent="0.25">
      <c r="A1826" s="60"/>
      <c r="B1826" s="60"/>
      <c r="C1826" s="60"/>
      <c r="D1826" s="60"/>
      <c r="E1826" s="60"/>
      <c r="F1826" s="60"/>
      <c r="G1826" s="60"/>
      <c r="H1826" s="60"/>
      <c r="I1826" s="60"/>
      <c r="J1826" s="60"/>
      <c r="K1826" s="60"/>
      <c r="L1826" s="60"/>
      <c r="M1826" s="60"/>
      <c r="N1826" s="60"/>
      <c r="O1826" s="60"/>
    </row>
    <row r="1827" spans="1:15" x14ac:dyDescent="0.25">
      <c r="A1827" s="60"/>
      <c r="B1827" s="60"/>
      <c r="C1827" s="60"/>
      <c r="D1827" s="60"/>
      <c r="E1827" s="60"/>
      <c r="F1827" s="60"/>
      <c r="G1827" s="60"/>
      <c r="H1827" s="60"/>
      <c r="I1827" s="60"/>
      <c r="J1827" s="60"/>
      <c r="K1827" s="60"/>
      <c r="L1827" s="60"/>
      <c r="M1827" s="60"/>
      <c r="N1827" s="60"/>
      <c r="O1827" s="60"/>
    </row>
    <row r="1828" spans="1:15" x14ac:dyDescent="0.25">
      <c r="A1828" s="60"/>
      <c r="B1828" s="60"/>
      <c r="C1828" s="60"/>
      <c r="D1828" s="60"/>
      <c r="E1828" s="60"/>
      <c r="F1828" s="60"/>
      <c r="G1828" s="60"/>
      <c r="H1828" s="60"/>
      <c r="I1828" s="60"/>
      <c r="J1828" s="60"/>
      <c r="K1828" s="60"/>
      <c r="L1828" s="60"/>
      <c r="M1828" s="60"/>
      <c r="N1828" s="60"/>
      <c r="O1828" s="60"/>
    </row>
    <row r="1829" spans="1:15" x14ac:dyDescent="0.25">
      <c r="A1829" s="60"/>
      <c r="B1829" s="60"/>
      <c r="C1829" s="60"/>
      <c r="D1829" s="60"/>
      <c r="E1829" s="60"/>
      <c r="F1829" s="60"/>
      <c r="G1829" s="60"/>
      <c r="H1829" s="60"/>
      <c r="I1829" s="60"/>
      <c r="J1829" s="60"/>
      <c r="K1829" s="60"/>
      <c r="L1829" s="60"/>
      <c r="M1829" s="60"/>
      <c r="N1829" s="60"/>
      <c r="O1829" s="60"/>
    </row>
    <row r="1830" spans="1:15" x14ac:dyDescent="0.25">
      <c r="A1830" s="60"/>
      <c r="B1830" s="60"/>
      <c r="C1830" s="60"/>
      <c r="D1830" s="60"/>
      <c r="E1830" s="60"/>
      <c r="F1830" s="60"/>
      <c r="G1830" s="60"/>
      <c r="H1830" s="60"/>
      <c r="I1830" s="60"/>
      <c r="J1830" s="60"/>
      <c r="K1830" s="60"/>
      <c r="L1830" s="60"/>
      <c r="M1830" s="60"/>
      <c r="N1830" s="60"/>
      <c r="O1830" s="60"/>
    </row>
    <row r="1831" spans="1:15" x14ac:dyDescent="0.25">
      <c r="A1831" s="60"/>
      <c r="B1831" s="60"/>
      <c r="C1831" s="60"/>
      <c r="D1831" s="60"/>
      <c r="E1831" s="60"/>
      <c r="F1831" s="60"/>
      <c r="G1831" s="60"/>
      <c r="H1831" s="60"/>
      <c r="I1831" s="60"/>
      <c r="J1831" s="60"/>
      <c r="K1831" s="60"/>
      <c r="L1831" s="60"/>
      <c r="M1831" s="60"/>
      <c r="N1831" s="60"/>
      <c r="O1831" s="60"/>
    </row>
    <row r="1832" spans="1:15" x14ac:dyDescent="0.25">
      <c r="A1832" s="60"/>
      <c r="B1832" s="60"/>
      <c r="C1832" s="60"/>
      <c r="D1832" s="60"/>
      <c r="E1832" s="60"/>
      <c r="F1832" s="60"/>
      <c r="G1832" s="60"/>
      <c r="H1832" s="60"/>
      <c r="I1832" s="60"/>
      <c r="J1832" s="60"/>
      <c r="K1832" s="60"/>
      <c r="L1832" s="60"/>
      <c r="M1832" s="60"/>
      <c r="N1832" s="60"/>
      <c r="O1832" s="60"/>
    </row>
    <row r="1833" spans="1:15" x14ac:dyDescent="0.25">
      <c r="A1833" s="60"/>
      <c r="B1833" s="60"/>
      <c r="C1833" s="60"/>
      <c r="D1833" s="60"/>
      <c r="E1833" s="60"/>
      <c r="F1833" s="60"/>
      <c r="G1833" s="60"/>
      <c r="H1833" s="60"/>
      <c r="I1833" s="60"/>
      <c r="J1833" s="60"/>
      <c r="K1833" s="60"/>
      <c r="L1833" s="60"/>
      <c r="M1833" s="60"/>
      <c r="N1833" s="60"/>
      <c r="O1833" s="60"/>
    </row>
    <row r="1834" spans="1:15" x14ac:dyDescent="0.25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  <c r="N1834" s="60"/>
      <c r="O1834" s="60"/>
    </row>
    <row r="1835" spans="1:15" x14ac:dyDescent="0.25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  <c r="N1835" s="60"/>
      <c r="O1835" s="60"/>
    </row>
    <row r="1836" spans="1:15" x14ac:dyDescent="0.25">
      <c r="A1836" s="60"/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  <c r="N1836" s="60"/>
      <c r="O1836" s="60"/>
    </row>
    <row r="1837" spans="1:15" x14ac:dyDescent="0.25">
      <c r="A1837" s="60"/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  <c r="N1837" s="60"/>
      <c r="O1837" s="60"/>
    </row>
    <row r="1838" spans="1:15" x14ac:dyDescent="0.25">
      <c r="A1838" s="60"/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  <c r="N1838" s="60"/>
      <c r="O1838" s="60"/>
    </row>
    <row r="1839" spans="1:15" x14ac:dyDescent="0.25">
      <c r="A1839" s="60"/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  <c r="N1839" s="60"/>
      <c r="O1839" s="60"/>
    </row>
    <row r="1840" spans="1:15" x14ac:dyDescent="0.25">
      <c r="A1840" s="60"/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0"/>
    </row>
    <row r="1841" spans="1:15" x14ac:dyDescent="0.25">
      <c r="A1841" s="60"/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0"/>
    </row>
    <row r="1842" spans="1:15" x14ac:dyDescent="0.25">
      <c r="A1842" s="60"/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0"/>
    </row>
    <row r="1843" spans="1:15" x14ac:dyDescent="0.25">
      <c r="A1843" s="60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</row>
    <row r="1844" spans="1:15" x14ac:dyDescent="0.25">
      <c r="A1844" s="60"/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0"/>
    </row>
    <row r="1845" spans="1:15" x14ac:dyDescent="0.25">
      <c r="A1845" s="60"/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0"/>
    </row>
    <row r="1846" spans="1:15" x14ac:dyDescent="0.25">
      <c r="A1846" s="60"/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0"/>
    </row>
    <row r="1847" spans="1:15" x14ac:dyDescent="0.25">
      <c r="A1847" s="60"/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  <c r="O1847" s="60"/>
    </row>
    <row r="1848" spans="1:15" x14ac:dyDescent="0.25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  <c r="O1848" s="60"/>
    </row>
    <row r="1849" spans="1:15" x14ac:dyDescent="0.25">
      <c r="A1849" s="60"/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  <c r="N1849" s="60"/>
      <c r="O1849" s="60"/>
    </row>
    <row r="1850" spans="1:15" x14ac:dyDescent="0.25">
      <c r="A1850" s="60"/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  <c r="N1850" s="60"/>
      <c r="O1850" s="60"/>
    </row>
    <row r="1851" spans="1:15" x14ac:dyDescent="0.25">
      <c r="A1851" s="60"/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  <c r="N1851" s="60"/>
      <c r="O1851" s="60"/>
    </row>
    <row r="1852" spans="1:15" x14ac:dyDescent="0.25">
      <c r="A1852" s="60"/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  <c r="N1852" s="60"/>
      <c r="O1852" s="60"/>
    </row>
    <row r="1853" spans="1:15" x14ac:dyDescent="0.25">
      <c r="A1853" s="60"/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  <c r="N1853" s="60"/>
      <c r="O1853" s="60"/>
    </row>
    <row r="1854" spans="1:15" x14ac:dyDescent="0.25">
      <c r="A1854" s="60"/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  <c r="N1854" s="60"/>
      <c r="O1854" s="60"/>
    </row>
    <row r="1855" spans="1:15" x14ac:dyDescent="0.25">
      <c r="A1855" s="60"/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  <c r="N1855" s="60"/>
      <c r="O1855" s="60"/>
    </row>
    <row r="1856" spans="1:15" x14ac:dyDescent="0.25">
      <c r="A1856" s="60"/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  <c r="N1856" s="60"/>
      <c r="O1856" s="60"/>
    </row>
    <row r="1857" spans="1:15" x14ac:dyDescent="0.25">
      <c r="A1857" s="60"/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  <c r="N1857" s="60"/>
      <c r="O1857" s="60"/>
    </row>
    <row r="1858" spans="1:15" x14ac:dyDescent="0.25">
      <c r="A1858" s="60"/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  <c r="N1858" s="60"/>
      <c r="O1858" s="60"/>
    </row>
    <row r="1859" spans="1:15" x14ac:dyDescent="0.25">
      <c r="A1859" s="60"/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  <c r="N1859" s="60"/>
      <c r="O1859" s="60"/>
    </row>
    <row r="1860" spans="1:15" x14ac:dyDescent="0.25">
      <c r="A1860" s="60"/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  <c r="N1860" s="60"/>
      <c r="O1860" s="60"/>
    </row>
    <row r="1861" spans="1:15" x14ac:dyDescent="0.25">
      <c r="A1861" s="60"/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  <c r="N1861" s="60"/>
      <c r="O1861" s="60"/>
    </row>
    <row r="1862" spans="1:15" x14ac:dyDescent="0.25">
      <c r="A1862" s="60"/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  <c r="N1862" s="60"/>
      <c r="O1862" s="60"/>
    </row>
    <row r="1863" spans="1:15" x14ac:dyDescent="0.25">
      <c r="A1863" s="60"/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  <c r="N1863" s="60"/>
      <c r="O1863" s="60"/>
    </row>
    <row r="1864" spans="1:15" x14ac:dyDescent="0.25">
      <c r="A1864" s="60"/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0"/>
    </row>
    <row r="1865" spans="1:15" x14ac:dyDescent="0.25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0"/>
    </row>
    <row r="1866" spans="1:15" x14ac:dyDescent="0.25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</row>
    <row r="1867" spans="1:15" x14ac:dyDescent="0.25">
      <c r="A1867" s="60"/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0"/>
    </row>
    <row r="1868" spans="1:15" x14ac:dyDescent="0.25">
      <c r="A1868" s="60"/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0"/>
    </row>
    <row r="1869" spans="1:15" x14ac:dyDescent="0.25">
      <c r="A1869" s="60"/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0"/>
    </row>
    <row r="1870" spans="1:15" x14ac:dyDescent="0.25">
      <c r="A1870" s="60"/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  <c r="N1870" s="60"/>
      <c r="O1870" s="60"/>
    </row>
    <row r="1871" spans="1:15" x14ac:dyDescent="0.25">
      <c r="A1871" s="60"/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</row>
    <row r="1872" spans="1:15" x14ac:dyDescent="0.25">
      <c r="A1872" s="60"/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  <c r="N1872" s="60"/>
      <c r="O1872" s="60"/>
    </row>
    <row r="1873" spans="1:15" x14ac:dyDescent="0.25">
      <c r="A1873" s="60"/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  <c r="N1873" s="60"/>
      <c r="O1873" s="60"/>
    </row>
    <row r="1874" spans="1:15" x14ac:dyDescent="0.25">
      <c r="A1874" s="60"/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  <c r="N1874" s="60"/>
      <c r="O1874" s="60"/>
    </row>
    <row r="1875" spans="1:15" x14ac:dyDescent="0.25">
      <c r="A1875" s="60"/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  <c r="N1875" s="60"/>
      <c r="O1875" s="60"/>
    </row>
    <row r="1876" spans="1:15" x14ac:dyDescent="0.25">
      <c r="A1876" s="60"/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  <c r="N1876" s="60"/>
      <c r="O1876" s="60"/>
    </row>
    <row r="1877" spans="1:15" x14ac:dyDescent="0.25">
      <c r="A1877" s="60"/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0"/>
    </row>
    <row r="1878" spans="1:15" x14ac:dyDescent="0.25">
      <c r="A1878" s="60"/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0"/>
    </row>
    <row r="1879" spans="1:15" x14ac:dyDescent="0.25">
      <c r="A1879" s="60"/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  <c r="N1879" s="60"/>
      <c r="O1879" s="60"/>
    </row>
    <row r="1880" spans="1:15" x14ac:dyDescent="0.25">
      <c r="A1880" s="60"/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0"/>
    </row>
    <row r="1881" spans="1:15" x14ac:dyDescent="0.25">
      <c r="A1881" s="60"/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0"/>
    </row>
    <row r="1882" spans="1:15" x14ac:dyDescent="0.25">
      <c r="A1882" s="60"/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0"/>
    </row>
    <row r="1883" spans="1:15" x14ac:dyDescent="0.25">
      <c r="A1883" s="60"/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0"/>
    </row>
    <row r="1884" spans="1:15" x14ac:dyDescent="0.25">
      <c r="A1884" s="60"/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  <c r="N1884" s="60"/>
      <c r="O1884" s="60"/>
    </row>
    <row r="1885" spans="1:15" x14ac:dyDescent="0.25">
      <c r="A1885" s="60"/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  <c r="N1885" s="60"/>
      <c r="O1885" s="60"/>
    </row>
    <row r="1886" spans="1:15" x14ac:dyDescent="0.25">
      <c r="A1886" s="60"/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  <c r="N1886" s="60"/>
      <c r="O1886" s="60"/>
    </row>
    <row r="1887" spans="1:15" x14ac:dyDescent="0.25">
      <c r="A1887" s="60"/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  <c r="N1887" s="60"/>
      <c r="O1887" s="60"/>
    </row>
    <row r="1888" spans="1:15" x14ac:dyDescent="0.25">
      <c r="A1888" s="60"/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0"/>
    </row>
    <row r="1889" spans="1:15" x14ac:dyDescent="0.25">
      <c r="A1889" s="60"/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0"/>
    </row>
    <row r="1890" spans="1:15" x14ac:dyDescent="0.25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0"/>
    </row>
    <row r="1891" spans="1:15" x14ac:dyDescent="0.25">
      <c r="A1891" s="60"/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0"/>
    </row>
    <row r="1892" spans="1:15" x14ac:dyDescent="0.25">
      <c r="A1892" s="60"/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0"/>
    </row>
    <row r="1893" spans="1:15" x14ac:dyDescent="0.25">
      <c r="A1893" s="60"/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0"/>
    </row>
    <row r="1894" spans="1:15" x14ac:dyDescent="0.25">
      <c r="A1894" s="60"/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  <c r="N1894" s="60"/>
      <c r="O1894" s="60"/>
    </row>
    <row r="1895" spans="1:15" x14ac:dyDescent="0.25">
      <c r="A1895" s="60"/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  <c r="N1895" s="60"/>
      <c r="O1895" s="60"/>
    </row>
    <row r="1896" spans="1:15" x14ac:dyDescent="0.25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  <c r="N1896" s="60"/>
      <c r="O1896" s="60"/>
    </row>
    <row r="1897" spans="1:15" x14ac:dyDescent="0.25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  <c r="N1897" s="60"/>
      <c r="O1897" s="60"/>
    </row>
    <row r="1898" spans="1:15" x14ac:dyDescent="0.25">
      <c r="A1898" s="60"/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  <c r="N1898" s="60"/>
      <c r="O1898" s="60"/>
    </row>
    <row r="1899" spans="1:15" x14ac:dyDescent="0.25">
      <c r="A1899" s="60"/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  <c r="N1899" s="60"/>
      <c r="O1899" s="60"/>
    </row>
    <row r="1900" spans="1:15" x14ac:dyDescent="0.25">
      <c r="A1900" s="60"/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  <c r="N1900" s="60"/>
      <c r="O1900" s="60"/>
    </row>
    <row r="1901" spans="1:15" x14ac:dyDescent="0.25">
      <c r="A1901" s="60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</row>
    <row r="1902" spans="1:15" x14ac:dyDescent="0.25">
      <c r="A1902" s="60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</row>
    <row r="1903" spans="1:15" x14ac:dyDescent="0.25">
      <c r="A1903" s="60"/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  <c r="N1903" s="60"/>
      <c r="O1903" s="60"/>
    </row>
    <row r="1904" spans="1:15" x14ac:dyDescent="0.25">
      <c r="A1904" s="60"/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  <c r="N1904" s="60"/>
      <c r="O1904" s="60"/>
    </row>
    <row r="1905" spans="1:15" x14ac:dyDescent="0.25">
      <c r="A1905" s="60"/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  <c r="N1905" s="60"/>
      <c r="O1905" s="60"/>
    </row>
    <row r="1906" spans="1:15" x14ac:dyDescent="0.25">
      <c r="A1906" s="60"/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  <c r="N1906" s="60"/>
      <c r="O1906" s="60"/>
    </row>
    <row r="1907" spans="1:15" x14ac:dyDescent="0.25">
      <c r="A1907" s="60"/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  <c r="N1907" s="60"/>
      <c r="O1907" s="60"/>
    </row>
    <row r="1908" spans="1:15" x14ac:dyDescent="0.25">
      <c r="A1908" s="60"/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  <c r="N1908" s="60"/>
      <c r="O1908" s="60"/>
    </row>
    <row r="1909" spans="1:15" x14ac:dyDescent="0.25">
      <c r="A1909" s="60"/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  <c r="N1909" s="60"/>
      <c r="O1909" s="60"/>
    </row>
    <row r="1910" spans="1:15" x14ac:dyDescent="0.25">
      <c r="A1910" s="60"/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  <c r="N1910" s="60"/>
      <c r="O1910" s="60"/>
    </row>
    <row r="1911" spans="1:15" x14ac:dyDescent="0.25">
      <c r="A1911" s="60"/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  <c r="N1911" s="60"/>
      <c r="O1911" s="60"/>
    </row>
    <row r="1912" spans="1:15" x14ac:dyDescent="0.25">
      <c r="A1912" s="60"/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0"/>
    </row>
    <row r="1913" spans="1:15" x14ac:dyDescent="0.25">
      <c r="A1913" s="60"/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0"/>
    </row>
    <row r="1914" spans="1:15" x14ac:dyDescent="0.25">
      <c r="A1914" s="60"/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0"/>
    </row>
    <row r="1915" spans="1:15" x14ac:dyDescent="0.25">
      <c r="A1915" s="60"/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</row>
    <row r="1916" spans="1:15" x14ac:dyDescent="0.25">
      <c r="A1916" s="60"/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0"/>
    </row>
    <row r="1917" spans="1:15" x14ac:dyDescent="0.25">
      <c r="A1917" s="60"/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0"/>
    </row>
    <row r="1918" spans="1:15" x14ac:dyDescent="0.25">
      <c r="A1918" s="60"/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0"/>
    </row>
    <row r="1919" spans="1:15" x14ac:dyDescent="0.25">
      <c r="A1919" s="60"/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0"/>
    </row>
    <row r="1920" spans="1:15" x14ac:dyDescent="0.25">
      <c r="A1920" s="60"/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</row>
    <row r="1921" spans="1:15" x14ac:dyDescent="0.25">
      <c r="A1921" s="60"/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  <c r="N1921" s="60"/>
      <c r="O1921" s="60"/>
    </row>
    <row r="1922" spans="1:15" x14ac:dyDescent="0.25">
      <c r="A1922" s="60"/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  <c r="N1922" s="60"/>
      <c r="O1922" s="60"/>
    </row>
    <row r="1923" spans="1:15" x14ac:dyDescent="0.25">
      <c r="A1923" s="60"/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  <c r="N1923" s="60"/>
      <c r="O1923" s="60"/>
    </row>
    <row r="1924" spans="1:15" x14ac:dyDescent="0.25">
      <c r="A1924" s="60"/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  <c r="N1924" s="60"/>
      <c r="O1924" s="60"/>
    </row>
    <row r="1925" spans="1:15" x14ac:dyDescent="0.25">
      <c r="A1925" s="60"/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  <c r="N1925" s="60"/>
      <c r="O1925" s="60"/>
    </row>
    <row r="1926" spans="1:15" x14ac:dyDescent="0.25">
      <c r="A1926" s="60"/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  <c r="N1926" s="60"/>
      <c r="O1926" s="60"/>
    </row>
    <row r="1927" spans="1:15" x14ac:dyDescent="0.25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  <c r="N1927" s="60"/>
      <c r="O1927" s="60"/>
    </row>
    <row r="1928" spans="1:15" x14ac:dyDescent="0.25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  <c r="N1928" s="60"/>
      <c r="O1928" s="60"/>
    </row>
    <row r="1929" spans="1:15" x14ac:dyDescent="0.25">
      <c r="A1929" s="60"/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  <c r="N1929" s="60"/>
      <c r="O1929" s="60"/>
    </row>
    <row r="1930" spans="1:15" x14ac:dyDescent="0.25">
      <c r="A1930" s="60"/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  <c r="N1930" s="60"/>
      <c r="O1930" s="60"/>
    </row>
    <row r="1931" spans="1:15" x14ac:dyDescent="0.25">
      <c r="A1931" s="60"/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  <c r="O1931" s="60"/>
    </row>
    <row r="1932" spans="1:15" x14ac:dyDescent="0.25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  <c r="O1932" s="60"/>
    </row>
    <row r="1933" spans="1:15" x14ac:dyDescent="0.25">
      <c r="A1933" s="60"/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  <c r="N1933" s="60"/>
      <c r="O1933" s="60"/>
    </row>
    <row r="1934" spans="1:15" x14ac:dyDescent="0.25">
      <c r="A1934" s="60"/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  <c r="N1934" s="60"/>
      <c r="O1934" s="60"/>
    </row>
    <row r="1935" spans="1:15" x14ac:dyDescent="0.25">
      <c r="A1935" s="60"/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  <c r="N1935" s="60"/>
      <c r="O1935" s="60"/>
    </row>
    <row r="1936" spans="1:15" x14ac:dyDescent="0.25">
      <c r="A1936" s="60"/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0"/>
    </row>
    <row r="1937" spans="1:15" x14ac:dyDescent="0.25">
      <c r="A1937" s="60"/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0"/>
    </row>
    <row r="1938" spans="1:15" x14ac:dyDescent="0.25">
      <c r="A1938" s="60"/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0"/>
    </row>
    <row r="1939" spans="1:15" x14ac:dyDescent="0.25">
      <c r="A1939" s="60"/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0"/>
    </row>
    <row r="1940" spans="1:15" x14ac:dyDescent="0.25">
      <c r="A1940" s="60"/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0"/>
    </row>
    <row r="1941" spans="1:15" x14ac:dyDescent="0.25">
      <c r="A1941" s="60"/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0"/>
    </row>
    <row r="1942" spans="1:15" x14ac:dyDescent="0.25">
      <c r="A1942" s="60"/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  <c r="N1942" s="60"/>
      <c r="O1942" s="60"/>
    </row>
    <row r="1943" spans="1:15" x14ac:dyDescent="0.25">
      <c r="A1943" s="60"/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  <c r="N1943" s="60"/>
      <c r="O1943" s="60"/>
    </row>
    <row r="1944" spans="1:15" x14ac:dyDescent="0.25">
      <c r="A1944" s="60"/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  <c r="N1944" s="60"/>
      <c r="O1944" s="60"/>
    </row>
    <row r="1945" spans="1:15" x14ac:dyDescent="0.25">
      <c r="A1945" s="60"/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  <c r="N1945" s="60"/>
      <c r="O1945" s="60"/>
    </row>
    <row r="1946" spans="1:15" x14ac:dyDescent="0.25">
      <c r="A1946" s="60"/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  <c r="N1946" s="60"/>
      <c r="O1946" s="60"/>
    </row>
    <row r="1947" spans="1:15" x14ac:dyDescent="0.25">
      <c r="A1947" s="60"/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  <c r="N1947" s="60"/>
      <c r="O1947" s="60"/>
    </row>
    <row r="1948" spans="1:15" x14ac:dyDescent="0.25">
      <c r="A1948" s="60"/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  <c r="N1948" s="60"/>
      <c r="O1948" s="60"/>
    </row>
    <row r="1949" spans="1:15" x14ac:dyDescent="0.25">
      <c r="A1949" s="60"/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  <c r="N1949" s="60"/>
      <c r="O1949" s="60"/>
    </row>
    <row r="1950" spans="1:15" x14ac:dyDescent="0.25">
      <c r="A1950" s="60"/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  <c r="N1950" s="60"/>
      <c r="O1950" s="60"/>
    </row>
    <row r="1951" spans="1:15" x14ac:dyDescent="0.25">
      <c r="A1951" s="60"/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0"/>
    </row>
    <row r="1952" spans="1:15" x14ac:dyDescent="0.25">
      <c r="A1952" s="60"/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0"/>
    </row>
    <row r="1953" spans="1:15" x14ac:dyDescent="0.25">
      <c r="A1953" s="60"/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  <c r="N1953" s="60"/>
      <c r="O1953" s="60"/>
    </row>
    <row r="1954" spans="1:15" x14ac:dyDescent="0.25">
      <c r="A1954" s="60"/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0"/>
    </row>
    <row r="1955" spans="1:15" x14ac:dyDescent="0.25">
      <c r="A1955" s="60"/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0"/>
    </row>
    <row r="1956" spans="1:15" x14ac:dyDescent="0.25">
      <c r="A1956" s="60"/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0"/>
    </row>
    <row r="1957" spans="1:15" x14ac:dyDescent="0.25">
      <c r="A1957" s="60"/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0"/>
    </row>
    <row r="1958" spans="1:15" x14ac:dyDescent="0.25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  <c r="N1958" s="60"/>
      <c r="O1958" s="60"/>
    </row>
    <row r="1959" spans="1:15" x14ac:dyDescent="0.25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  <c r="N1959" s="60"/>
      <c r="O1959" s="60"/>
    </row>
    <row r="1960" spans="1:15" x14ac:dyDescent="0.25">
      <c r="A1960" s="60"/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0"/>
    </row>
    <row r="1961" spans="1:15" x14ac:dyDescent="0.25">
      <c r="A1961" s="60"/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0"/>
    </row>
    <row r="1962" spans="1:15" x14ac:dyDescent="0.25">
      <c r="A1962" s="60"/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0"/>
    </row>
    <row r="1963" spans="1:15" x14ac:dyDescent="0.25">
      <c r="A1963" s="60"/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0"/>
    </row>
    <row r="1964" spans="1:15" x14ac:dyDescent="0.25">
      <c r="A1964" s="60"/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</row>
    <row r="1965" spans="1:15" x14ac:dyDescent="0.25">
      <c r="A1965" s="60"/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0"/>
    </row>
    <row r="1966" spans="1:15" x14ac:dyDescent="0.25">
      <c r="A1966" s="60"/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  <c r="N1966" s="60"/>
      <c r="O1966" s="60"/>
    </row>
    <row r="1967" spans="1:15" x14ac:dyDescent="0.25">
      <c r="A1967" s="60"/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  <c r="N1967" s="60"/>
      <c r="O1967" s="60"/>
    </row>
    <row r="1968" spans="1:15" x14ac:dyDescent="0.25">
      <c r="A1968" s="60"/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  <c r="N1968" s="60"/>
      <c r="O1968" s="60"/>
    </row>
    <row r="1969" spans="1:15" x14ac:dyDescent="0.25">
      <c r="A1969" s="60"/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</row>
    <row r="1970" spans="1:15" x14ac:dyDescent="0.25">
      <c r="A1970" s="60"/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  <c r="N1970" s="60"/>
      <c r="O1970" s="60"/>
    </row>
    <row r="1971" spans="1:15" x14ac:dyDescent="0.25">
      <c r="A1971" s="60"/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  <c r="N1971" s="60"/>
      <c r="O1971" s="60"/>
    </row>
    <row r="1972" spans="1:15" x14ac:dyDescent="0.25">
      <c r="A1972" s="60"/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  <c r="N1972" s="60"/>
      <c r="O1972" s="60"/>
    </row>
    <row r="1973" spans="1:15" x14ac:dyDescent="0.25">
      <c r="A1973" s="60"/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  <c r="O1973" s="60"/>
    </row>
    <row r="1974" spans="1:15" x14ac:dyDescent="0.25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  <c r="O1974" s="60"/>
    </row>
    <row r="1975" spans="1:15" x14ac:dyDescent="0.25">
      <c r="A1975" s="60"/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  <c r="N1975" s="60"/>
      <c r="O1975" s="60"/>
    </row>
    <row r="1976" spans="1:15" x14ac:dyDescent="0.25">
      <c r="A1976" s="60"/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  <c r="N1976" s="60"/>
      <c r="O1976" s="60"/>
    </row>
    <row r="1977" spans="1:15" x14ac:dyDescent="0.25">
      <c r="A1977" s="60"/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  <c r="N1977" s="60"/>
      <c r="O1977" s="60"/>
    </row>
    <row r="1978" spans="1:15" x14ac:dyDescent="0.25">
      <c r="A1978" s="60"/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  <c r="N1978" s="60"/>
      <c r="O1978" s="60"/>
    </row>
    <row r="1979" spans="1:15" x14ac:dyDescent="0.25">
      <c r="A1979" s="60"/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  <c r="N1979" s="60"/>
      <c r="O1979" s="60"/>
    </row>
    <row r="1980" spans="1:15" x14ac:dyDescent="0.25">
      <c r="A1980" s="60"/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  <c r="N1980" s="60"/>
      <c r="O1980" s="60"/>
    </row>
    <row r="1981" spans="1:15" x14ac:dyDescent="0.25">
      <c r="A1981" s="60"/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  <c r="N1981" s="60"/>
      <c r="O1981" s="60"/>
    </row>
    <row r="1982" spans="1:15" x14ac:dyDescent="0.25">
      <c r="A1982" s="60"/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  <c r="N1982" s="60"/>
      <c r="O1982" s="60"/>
    </row>
    <row r="1983" spans="1:15" x14ac:dyDescent="0.25">
      <c r="A1983" s="60"/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  <c r="N1983" s="60"/>
      <c r="O1983" s="60"/>
    </row>
    <row r="1984" spans="1:15" x14ac:dyDescent="0.25">
      <c r="A1984" s="60"/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0"/>
    </row>
    <row r="1985" spans="1:15" x14ac:dyDescent="0.25">
      <c r="A1985" s="60"/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0"/>
    </row>
    <row r="1986" spans="1:15" x14ac:dyDescent="0.25">
      <c r="A1986" s="60"/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0"/>
    </row>
    <row r="1987" spans="1:15" x14ac:dyDescent="0.25">
      <c r="A1987" s="60"/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0"/>
    </row>
    <row r="1988" spans="1:15" x14ac:dyDescent="0.25">
      <c r="A1988" s="60"/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0"/>
    </row>
    <row r="1989" spans="1:15" x14ac:dyDescent="0.25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0"/>
    </row>
    <row r="1990" spans="1:15" x14ac:dyDescent="0.25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  <c r="N1990" s="60"/>
      <c r="O1990" s="60"/>
    </row>
    <row r="1991" spans="1:15" x14ac:dyDescent="0.25">
      <c r="A1991" s="60"/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0"/>
    </row>
    <row r="1992" spans="1:15" x14ac:dyDescent="0.25">
      <c r="A1992" s="60"/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0"/>
    </row>
    <row r="1993" spans="1:15" x14ac:dyDescent="0.25">
      <c r="A1993" s="60"/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0"/>
    </row>
    <row r="1994" spans="1:15" x14ac:dyDescent="0.25">
      <c r="A1994" s="60"/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0"/>
    </row>
    <row r="1995" spans="1:15" x14ac:dyDescent="0.25">
      <c r="A1995" s="60"/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  <c r="N1995" s="60"/>
      <c r="O1995" s="60"/>
    </row>
    <row r="1996" spans="1:15" x14ac:dyDescent="0.25">
      <c r="A1996" s="60"/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  <c r="N1996" s="60"/>
      <c r="O1996" s="60"/>
    </row>
    <row r="1997" spans="1:15" x14ac:dyDescent="0.25">
      <c r="A1997" s="60"/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  <c r="N1997" s="60"/>
      <c r="O1997" s="60"/>
    </row>
    <row r="1998" spans="1:15" x14ac:dyDescent="0.25">
      <c r="A1998" s="60"/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  <c r="N1998" s="60"/>
      <c r="O1998" s="60"/>
    </row>
    <row r="1999" spans="1:15" x14ac:dyDescent="0.25">
      <c r="A1999" s="60"/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  <c r="N1999" s="60"/>
      <c r="O1999" s="60"/>
    </row>
    <row r="2000" spans="1:15" x14ac:dyDescent="0.25">
      <c r="A2000" s="60"/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  <c r="N2000" s="60"/>
      <c r="O2000" s="60"/>
    </row>
    <row r="2001" spans="1:15" x14ac:dyDescent="0.25">
      <c r="A2001" s="60"/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  <c r="N2001" s="60"/>
      <c r="O2001" s="60"/>
    </row>
    <row r="2002" spans="1:15" x14ac:dyDescent="0.25">
      <c r="A2002" s="60"/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  <c r="N2002" s="60"/>
      <c r="O2002" s="60"/>
    </row>
    <row r="2003" spans="1:15" x14ac:dyDescent="0.25">
      <c r="A2003" s="60"/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  <c r="N2003" s="60"/>
      <c r="O2003" s="60"/>
    </row>
    <row r="2004" spans="1:15" x14ac:dyDescent="0.25">
      <c r="A2004" s="60"/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  <c r="N2004" s="60"/>
      <c r="O2004" s="60"/>
    </row>
    <row r="2005" spans="1:15" x14ac:dyDescent="0.25">
      <c r="A2005" s="60"/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  <c r="N2005" s="60"/>
      <c r="O2005" s="60"/>
    </row>
    <row r="2006" spans="1:15" x14ac:dyDescent="0.25">
      <c r="A2006" s="60"/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  <c r="N2006" s="60"/>
      <c r="O2006" s="60"/>
    </row>
    <row r="2007" spans="1:15" x14ac:dyDescent="0.25">
      <c r="A2007" s="60"/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  <c r="N2007" s="60"/>
      <c r="O2007" s="60"/>
    </row>
    <row r="2008" spans="1:15" x14ac:dyDescent="0.25">
      <c r="A2008" s="60"/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0"/>
    </row>
    <row r="2009" spans="1:15" x14ac:dyDescent="0.25">
      <c r="A2009" s="60"/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0"/>
    </row>
    <row r="2010" spans="1:15" x14ac:dyDescent="0.25">
      <c r="A2010" s="60"/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0"/>
    </row>
    <row r="2011" spans="1:15" x14ac:dyDescent="0.25">
      <c r="A2011" s="60"/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0"/>
    </row>
    <row r="2012" spans="1:15" x14ac:dyDescent="0.25">
      <c r="A2012" s="60"/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0"/>
    </row>
    <row r="2013" spans="1:15" x14ac:dyDescent="0.25">
      <c r="A2013" s="60"/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</row>
    <row r="2014" spans="1:15" x14ac:dyDescent="0.25">
      <c r="A2014" s="60"/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  <c r="N2014" s="60"/>
      <c r="O2014" s="60"/>
    </row>
    <row r="2015" spans="1:15" x14ac:dyDescent="0.25">
      <c r="A2015" s="60"/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  <c r="N2015" s="60"/>
      <c r="O2015" s="60"/>
    </row>
    <row r="2016" spans="1:15" x14ac:dyDescent="0.25">
      <c r="A2016" s="60"/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  <c r="N2016" s="60"/>
      <c r="O2016" s="60"/>
    </row>
    <row r="2017" spans="1:15" x14ac:dyDescent="0.25">
      <c r="A2017" s="60"/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  <c r="N2017" s="60"/>
      <c r="O2017" s="60"/>
    </row>
    <row r="2018" spans="1:15" x14ac:dyDescent="0.25">
      <c r="A2018" s="60"/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</row>
    <row r="2019" spans="1:15" x14ac:dyDescent="0.25">
      <c r="A2019" s="60"/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  <c r="N2019" s="60"/>
      <c r="O2019" s="60"/>
    </row>
    <row r="2020" spans="1:15" x14ac:dyDescent="0.25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  <c r="N2020" s="60"/>
      <c r="O2020" s="60"/>
    </row>
    <row r="2021" spans="1:15" x14ac:dyDescent="0.25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  <c r="N2021" s="60"/>
      <c r="O2021" s="60"/>
    </row>
    <row r="2022" spans="1:15" x14ac:dyDescent="0.25">
      <c r="A2022" s="60"/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  <c r="N2022" s="60"/>
      <c r="O2022" s="60"/>
    </row>
    <row r="2023" spans="1:15" x14ac:dyDescent="0.25">
      <c r="A2023" s="60"/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  <c r="N2023" s="60"/>
      <c r="O2023" s="60"/>
    </row>
    <row r="2024" spans="1:15" x14ac:dyDescent="0.25">
      <c r="A2024" s="60"/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  <c r="N2024" s="60"/>
      <c r="O2024" s="60"/>
    </row>
    <row r="2025" spans="1:15" x14ac:dyDescent="0.25">
      <c r="A2025" s="60"/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0"/>
    </row>
    <row r="2026" spans="1:15" x14ac:dyDescent="0.25">
      <c r="A2026" s="60"/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0"/>
    </row>
    <row r="2027" spans="1:15" x14ac:dyDescent="0.25">
      <c r="A2027" s="60"/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  <c r="N2027" s="60"/>
      <c r="O2027" s="60"/>
    </row>
    <row r="2028" spans="1:15" x14ac:dyDescent="0.25">
      <c r="A2028" s="60"/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0"/>
    </row>
    <row r="2029" spans="1:15" x14ac:dyDescent="0.25">
      <c r="A2029" s="60"/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0"/>
    </row>
    <row r="2030" spans="1:15" x14ac:dyDescent="0.25">
      <c r="A2030" s="60"/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0"/>
    </row>
    <row r="2031" spans="1:15" x14ac:dyDescent="0.25">
      <c r="A2031" s="60"/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0"/>
    </row>
    <row r="2032" spans="1:15" x14ac:dyDescent="0.25">
      <c r="A2032" s="60"/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0"/>
    </row>
    <row r="2033" spans="1:15" x14ac:dyDescent="0.25">
      <c r="A2033" s="60"/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0"/>
    </row>
    <row r="2034" spans="1:15" x14ac:dyDescent="0.25">
      <c r="A2034" s="60"/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0"/>
    </row>
    <row r="2035" spans="1:15" x14ac:dyDescent="0.25">
      <c r="A2035" s="60"/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0"/>
    </row>
    <row r="2036" spans="1:15" x14ac:dyDescent="0.25">
      <c r="A2036" s="60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</row>
    <row r="2037" spans="1:15" x14ac:dyDescent="0.25">
      <c r="A2037" s="60"/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0"/>
    </row>
    <row r="2038" spans="1:15" x14ac:dyDescent="0.25">
      <c r="A2038" s="60"/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  <c r="N2038" s="60"/>
      <c r="O2038" s="60"/>
    </row>
    <row r="2039" spans="1:15" x14ac:dyDescent="0.25">
      <c r="A2039" s="60"/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  <c r="N2039" s="60"/>
      <c r="O2039" s="60"/>
    </row>
    <row r="2040" spans="1:15" x14ac:dyDescent="0.25">
      <c r="A2040" s="60"/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  <c r="N2040" s="60"/>
      <c r="O2040" s="60"/>
    </row>
    <row r="2041" spans="1:15" x14ac:dyDescent="0.25">
      <c r="A2041" s="60"/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  <c r="N2041" s="60"/>
      <c r="O2041" s="60"/>
    </row>
    <row r="2042" spans="1:15" x14ac:dyDescent="0.25">
      <c r="A2042" s="60"/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  <c r="N2042" s="60"/>
      <c r="O2042" s="60"/>
    </row>
    <row r="2043" spans="1:15" x14ac:dyDescent="0.25">
      <c r="A2043" s="60"/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  <c r="N2043" s="60"/>
      <c r="O2043" s="60"/>
    </row>
    <row r="2044" spans="1:15" x14ac:dyDescent="0.25">
      <c r="A2044" s="60"/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  <c r="N2044" s="60"/>
      <c r="O2044" s="60"/>
    </row>
    <row r="2045" spans="1:15" x14ac:dyDescent="0.25">
      <c r="A2045" s="60"/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  <c r="N2045" s="60"/>
      <c r="O2045" s="60"/>
    </row>
    <row r="2046" spans="1:15" x14ac:dyDescent="0.25">
      <c r="A2046" s="60"/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  <c r="N2046" s="60"/>
      <c r="O2046" s="60"/>
    </row>
    <row r="2047" spans="1:15" x14ac:dyDescent="0.25">
      <c r="A2047" s="60"/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  <c r="N2047" s="60"/>
      <c r="O2047" s="60"/>
    </row>
    <row r="2048" spans="1:15" x14ac:dyDescent="0.25">
      <c r="A2048" s="60"/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  <c r="N2048" s="60"/>
      <c r="O2048" s="60"/>
    </row>
    <row r="2049" spans="1:15" x14ac:dyDescent="0.25">
      <c r="A2049" s="60"/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  <c r="N2049" s="60"/>
      <c r="O2049" s="60"/>
    </row>
    <row r="2050" spans="1:15" x14ac:dyDescent="0.25">
      <c r="A2050" s="60"/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  <c r="N2050" s="60"/>
      <c r="O2050" s="60"/>
    </row>
    <row r="2051" spans="1:15" x14ac:dyDescent="0.25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  <c r="N2051" s="60"/>
      <c r="O2051" s="60"/>
    </row>
    <row r="2052" spans="1:15" x14ac:dyDescent="0.25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  <c r="N2052" s="60"/>
      <c r="O2052" s="60"/>
    </row>
    <row r="2053" spans="1:15" x14ac:dyDescent="0.25">
      <c r="A2053" s="60"/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  <c r="N2053" s="60"/>
      <c r="O2053" s="60"/>
    </row>
    <row r="2054" spans="1:15" x14ac:dyDescent="0.25">
      <c r="A2054" s="60"/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  <c r="N2054" s="60"/>
      <c r="O2054" s="60"/>
    </row>
    <row r="2055" spans="1:15" x14ac:dyDescent="0.25">
      <c r="A2055" s="60"/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  <c r="N2055" s="60"/>
      <c r="O2055" s="60"/>
    </row>
    <row r="2056" spans="1:15" x14ac:dyDescent="0.25">
      <c r="A2056" s="60"/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0"/>
    </row>
    <row r="2057" spans="1:15" x14ac:dyDescent="0.25">
      <c r="A2057" s="60"/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0"/>
    </row>
    <row r="2058" spans="1:15" x14ac:dyDescent="0.25">
      <c r="A2058" s="60"/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0"/>
    </row>
    <row r="2059" spans="1:15" x14ac:dyDescent="0.25">
      <c r="A2059" s="60"/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0"/>
    </row>
    <row r="2060" spans="1:15" x14ac:dyDescent="0.25">
      <c r="A2060" s="60"/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0"/>
    </row>
    <row r="2061" spans="1:15" x14ac:dyDescent="0.25">
      <c r="A2061" s="60"/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</row>
    <row r="2062" spans="1:15" x14ac:dyDescent="0.25">
      <c r="A2062" s="60"/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</row>
    <row r="2063" spans="1:15" x14ac:dyDescent="0.25">
      <c r="A2063" s="60"/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0"/>
    </row>
    <row r="2064" spans="1:15" x14ac:dyDescent="0.25">
      <c r="A2064" s="60"/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  <c r="N2064" s="60"/>
      <c r="O2064" s="60"/>
    </row>
    <row r="2065" spans="1:15" x14ac:dyDescent="0.25">
      <c r="A2065" s="60"/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0"/>
    </row>
    <row r="2066" spans="1:15" x14ac:dyDescent="0.25">
      <c r="A2066" s="60"/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0"/>
    </row>
    <row r="2067" spans="1:15" x14ac:dyDescent="0.25">
      <c r="A2067" s="60"/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</row>
    <row r="2068" spans="1:15" x14ac:dyDescent="0.25">
      <c r="A2068" s="60"/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0"/>
    </row>
    <row r="2069" spans="1:15" x14ac:dyDescent="0.25">
      <c r="A2069" s="60"/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  <c r="N2069" s="60"/>
      <c r="O2069" s="60"/>
    </row>
    <row r="2070" spans="1:15" x14ac:dyDescent="0.25">
      <c r="A2070" s="60"/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  <c r="N2070" s="60"/>
      <c r="O2070" s="60"/>
    </row>
    <row r="2071" spans="1:15" x14ac:dyDescent="0.25">
      <c r="A2071" s="60"/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  <c r="N2071" s="60"/>
      <c r="O2071" s="60"/>
    </row>
    <row r="2072" spans="1:15" x14ac:dyDescent="0.25">
      <c r="A2072" s="60"/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  <c r="N2072" s="60"/>
      <c r="O2072" s="60"/>
    </row>
    <row r="2073" spans="1:15" x14ac:dyDescent="0.25">
      <c r="A2073" s="60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</row>
    <row r="2074" spans="1:15" x14ac:dyDescent="0.25">
      <c r="A2074" s="60"/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  <c r="N2074" s="60"/>
      <c r="O2074" s="60"/>
    </row>
    <row r="2075" spans="1:15" x14ac:dyDescent="0.25">
      <c r="A2075" s="60"/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  <c r="N2075" s="60"/>
      <c r="O2075" s="60"/>
    </row>
    <row r="2076" spans="1:15" x14ac:dyDescent="0.25">
      <c r="A2076" s="60"/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  <c r="N2076" s="60"/>
      <c r="O2076" s="60"/>
    </row>
    <row r="2077" spans="1:15" x14ac:dyDescent="0.25">
      <c r="A2077" s="60"/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  <c r="N2077" s="60"/>
      <c r="O2077" s="60"/>
    </row>
    <row r="2078" spans="1:15" x14ac:dyDescent="0.25">
      <c r="A2078" s="60"/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</row>
    <row r="2079" spans="1:15" x14ac:dyDescent="0.25">
      <c r="A2079" s="60"/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</row>
    <row r="2080" spans="1:15" x14ac:dyDescent="0.25">
      <c r="A2080" s="60"/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0"/>
    </row>
    <row r="2081" spans="1:15" x14ac:dyDescent="0.25">
      <c r="A2081" s="60"/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0"/>
    </row>
    <row r="2082" spans="1:15" x14ac:dyDescent="0.25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0"/>
    </row>
    <row r="2083" spans="1:15" x14ac:dyDescent="0.25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0"/>
    </row>
    <row r="2084" spans="1:15" x14ac:dyDescent="0.25">
      <c r="A2084" s="60"/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0"/>
    </row>
    <row r="2085" spans="1:15" x14ac:dyDescent="0.25">
      <c r="A2085" s="60"/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</row>
    <row r="2086" spans="1:15" x14ac:dyDescent="0.25">
      <c r="A2086" s="60"/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  <c r="N2086" s="60"/>
      <c r="O2086" s="60"/>
    </row>
    <row r="2087" spans="1:15" x14ac:dyDescent="0.25">
      <c r="A2087" s="60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</row>
    <row r="2088" spans="1:15" x14ac:dyDescent="0.25">
      <c r="A2088" s="60"/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</row>
    <row r="2089" spans="1:15" x14ac:dyDescent="0.25">
      <c r="A2089" s="60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</row>
    <row r="2090" spans="1:15" x14ac:dyDescent="0.25">
      <c r="A2090" s="60"/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  <c r="N2090" s="60"/>
      <c r="O2090" s="60"/>
    </row>
    <row r="2091" spans="1:15" x14ac:dyDescent="0.25">
      <c r="A2091" s="60"/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  <c r="N2091" s="60"/>
      <c r="O2091" s="60"/>
    </row>
    <row r="2092" spans="1:15" x14ac:dyDescent="0.25">
      <c r="A2092" s="60"/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  <c r="N2092" s="60"/>
      <c r="O2092" s="60"/>
    </row>
    <row r="2093" spans="1:15" x14ac:dyDescent="0.25">
      <c r="A2093" s="60"/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  <c r="N2093" s="60"/>
      <c r="O2093" s="60"/>
    </row>
    <row r="2094" spans="1:15" x14ac:dyDescent="0.25">
      <c r="A2094" s="60"/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  <c r="N2094" s="60"/>
      <c r="O2094" s="60"/>
    </row>
    <row r="2095" spans="1:15" x14ac:dyDescent="0.25">
      <c r="A2095" s="60"/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</row>
    <row r="2096" spans="1:15" x14ac:dyDescent="0.25">
      <c r="A2096" s="60"/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  <c r="N2096" s="60"/>
      <c r="O2096" s="60"/>
    </row>
    <row r="2097" spans="1:15" x14ac:dyDescent="0.25">
      <c r="A2097" s="60"/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  <c r="N2097" s="60"/>
      <c r="O2097" s="60"/>
    </row>
    <row r="2098" spans="1:15" x14ac:dyDescent="0.25">
      <c r="A2098" s="60"/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  <c r="N2098" s="60"/>
      <c r="O2098" s="60"/>
    </row>
    <row r="2099" spans="1:15" x14ac:dyDescent="0.25">
      <c r="A2099" s="60"/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0"/>
    </row>
    <row r="2100" spans="1:15" x14ac:dyDescent="0.25">
      <c r="A2100" s="60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</row>
    <row r="2101" spans="1:15" x14ac:dyDescent="0.25">
      <c r="A2101" s="60"/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  <c r="N2101" s="60"/>
      <c r="O2101" s="60"/>
    </row>
    <row r="2102" spans="1:15" x14ac:dyDescent="0.25">
      <c r="A2102" s="60"/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0"/>
    </row>
    <row r="2103" spans="1:15" x14ac:dyDescent="0.25">
      <c r="A2103" s="60"/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0"/>
    </row>
    <row r="2104" spans="1:15" x14ac:dyDescent="0.25">
      <c r="A2104" s="60"/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0"/>
    </row>
    <row r="2105" spans="1:15" x14ac:dyDescent="0.25">
      <c r="A2105" s="60"/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0"/>
    </row>
    <row r="2106" spans="1:15" x14ac:dyDescent="0.25">
      <c r="A2106" s="60"/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0"/>
    </row>
    <row r="2107" spans="1:15" x14ac:dyDescent="0.25">
      <c r="A2107" s="60"/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0"/>
    </row>
    <row r="2108" spans="1:15" x14ac:dyDescent="0.25">
      <c r="A2108" s="60"/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0"/>
    </row>
    <row r="2109" spans="1:15" x14ac:dyDescent="0.25">
      <c r="A2109" s="60"/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</row>
    <row r="2110" spans="1:15" x14ac:dyDescent="0.25">
      <c r="A2110" s="60"/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  <c r="N2110" s="60"/>
      <c r="O2110" s="60"/>
    </row>
    <row r="2111" spans="1:15" x14ac:dyDescent="0.25">
      <c r="A2111" s="60"/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</row>
    <row r="2112" spans="1:15" x14ac:dyDescent="0.25">
      <c r="A2112" s="60"/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  <c r="N2112" s="60"/>
      <c r="O2112" s="60"/>
    </row>
    <row r="2113" spans="1:15" x14ac:dyDescent="0.25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  <c r="N2113" s="60"/>
      <c r="O2113" s="60"/>
    </row>
    <row r="2114" spans="1:15" x14ac:dyDescent="0.25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  <c r="N2114" s="60"/>
      <c r="O2114" s="60"/>
    </row>
    <row r="2115" spans="1:15" x14ac:dyDescent="0.25">
      <c r="A2115" s="60"/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  <c r="N2115" s="60"/>
      <c r="O2115" s="60"/>
    </row>
    <row r="2116" spans="1:15" x14ac:dyDescent="0.25">
      <c r="A2116" s="60"/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</row>
    <row r="2117" spans="1:15" x14ac:dyDescent="0.25">
      <c r="A2117" s="60"/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  <c r="N2117" s="60"/>
      <c r="O2117" s="60"/>
    </row>
    <row r="2118" spans="1:15" x14ac:dyDescent="0.25">
      <c r="A2118" s="60"/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  <c r="N2118" s="60"/>
      <c r="O2118" s="60"/>
    </row>
    <row r="2119" spans="1:15" x14ac:dyDescent="0.25">
      <c r="A2119" s="60"/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  <c r="N2119" s="60"/>
      <c r="O2119" s="60"/>
    </row>
    <row r="2120" spans="1:15" x14ac:dyDescent="0.25">
      <c r="A2120" s="60"/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  <c r="N2120" s="60"/>
      <c r="O2120" s="60"/>
    </row>
    <row r="2121" spans="1:15" x14ac:dyDescent="0.25">
      <c r="A2121" s="60"/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  <c r="N2121" s="60"/>
      <c r="O2121" s="60"/>
    </row>
    <row r="2122" spans="1:15" x14ac:dyDescent="0.25">
      <c r="A2122" s="60"/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  <c r="N2122" s="60"/>
      <c r="O2122" s="60"/>
    </row>
    <row r="2123" spans="1:15" x14ac:dyDescent="0.25">
      <c r="A2123" s="60"/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  <c r="N2123" s="60"/>
      <c r="O2123" s="60"/>
    </row>
    <row r="2124" spans="1:15" x14ac:dyDescent="0.25">
      <c r="A2124" s="60"/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  <c r="N2124" s="60"/>
      <c r="O2124" s="60"/>
    </row>
    <row r="2125" spans="1:15" x14ac:dyDescent="0.25">
      <c r="A2125" s="60"/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  <c r="N2125" s="60"/>
      <c r="O2125" s="60"/>
    </row>
    <row r="2126" spans="1:15" x14ac:dyDescent="0.25">
      <c r="A2126" s="60"/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  <c r="N2126" s="60"/>
      <c r="O2126" s="60"/>
    </row>
    <row r="2127" spans="1:15" x14ac:dyDescent="0.25">
      <c r="A2127" s="60"/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  <c r="N2127" s="60"/>
      <c r="O2127" s="60"/>
    </row>
    <row r="2128" spans="1:15" x14ac:dyDescent="0.25">
      <c r="A2128" s="60"/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0"/>
    </row>
    <row r="2129" spans="1:15" x14ac:dyDescent="0.25">
      <c r="A2129" s="60"/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0"/>
    </row>
    <row r="2130" spans="1:15" x14ac:dyDescent="0.25">
      <c r="A2130" s="60"/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0"/>
    </row>
    <row r="2131" spans="1:15" x14ac:dyDescent="0.25">
      <c r="A2131" s="60"/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0"/>
    </row>
    <row r="2132" spans="1:15" x14ac:dyDescent="0.25">
      <c r="A2132" s="60"/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0"/>
    </row>
    <row r="2133" spans="1:15" x14ac:dyDescent="0.25">
      <c r="A2133" s="60"/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0"/>
    </row>
    <row r="2134" spans="1:15" x14ac:dyDescent="0.25">
      <c r="A2134" s="60"/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  <c r="N2134" s="60"/>
      <c r="O2134" s="60"/>
    </row>
    <row r="2135" spans="1:15" x14ac:dyDescent="0.25">
      <c r="A2135" s="60"/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  <c r="N2135" s="60"/>
      <c r="O2135" s="60"/>
    </row>
    <row r="2136" spans="1:15" x14ac:dyDescent="0.25">
      <c r="A2136" s="60"/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0"/>
    </row>
    <row r="2137" spans="1:15" x14ac:dyDescent="0.25">
      <c r="A2137" s="60"/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0"/>
    </row>
    <row r="2138" spans="1:15" x14ac:dyDescent="0.25">
      <c r="A2138" s="60"/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  <c r="N2138" s="60"/>
      <c r="O2138" s="60"/>
    </row>
    <row r="2139" spans="1:15" x14ac:dyDescent="0.25">
      <c r="A2139" s="60"/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0"/>
    </row>
    <row r="2140" spans="1:15" x14ac:dyDescent="0.25">
      <c r="A2140" s="60"/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0"/>
    </row>
    <row r="2141" spans="1:15" x14ac:dyDescent="0.25">
      <c r="A2141" s="60"/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0"/>
    </row>
    <row r="2142" spans="1:15" x14ac:dyDescent="0.25">
      <c r="A2142" s="60"/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0"/>
    </row>
    <row r="2143" spans="1:15" x14ac:dyDescent="0.25">
      <c r="A2143" s="60"/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  <c r="N2143" s="60"/>
      <c r="O2143" s="60"/>
    </row>
    <row r="2144" spans="1:15" x14ac:dyDescent="0.25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  <c r="N2144" s="60"/>
      <c r="O2144" s="60"/>
    </row>
    <row r="2145" spans="1:15" x14ac:dyDescent="0.25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  <c r="N2145" s="60"/>
      <c r="O2145" s="60"/>
    </row>
    <row r="2146" spans="1:15" x14ac:dyDescent="0.25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  <c r="N2146" s="60"/>
      <c r="O2146" s="60"/>
    </row>
    <row r="2147" spans="1:15" x14ac:dyDescent="0.25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  <c r="N2147" s="60"/>
      <c r="O2147" s="60"/>
    </row>
    <row r="2148" spans="1:15" x14ac:dyDescent="0.25">
      <c r="A2148" s="60"/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  <c r="N2148" s="60"/>
      <c r="O2148" s="60"/>
    </row>
    <row r="2149" spans="1:15" x14ac:dyDescent="0.25">
      <c r="A2149" s="60"/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  <c r="N2149" s="60"/>
      <c r="O2149" s="60"/>
    </row>
    <row r="2150" spans="1:15" x14ac:dyDescent="0.25">
      <c r="A2150" s="60"/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  <c r="N2150" s="60"/>
      <c r="O2150" s="60"/>
    </row>
    <row r="2151" spans="1:15" x14ac:dyDescent="0.25">
      <c r="A2151" s="60"/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  <c r="N2151" s="60"/>
      <c r="O2151" s="60"/>
    </row>
    <row r="2152" spans="1:15" x14ac:dyDescent="0.25">
      <c r="A2152" s="60"/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0"/>
    </row>
    <row r="2153" spans="1:15" x14ac:dyDescent="0.25">
      <c r="A2153" s="60"/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0"/>
    </row>
    <row r="2154" spans="1:15" x14ac:dyDescent="0.25">
      <c r="A2154" s="60"/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0"/>
    </row>
    <row r="2155" spans="1:15" x14ac:dyDescent="0.25">
      <c r="A2155" s="60"/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0"/>
    </row>
    <row r="2156" spans="1:15" x14ac:dyDescent="0.25">
      <c r="A2156" s="60"/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0"/>
    </row>
    <row r="2157" spans="1:15" x14ac:dyDescent="0.25">
      <c r="A2157" s="60"/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0"/>
    </row>
    <row r="2158" spans="1:15" x14ac:dyDescent="0.25">
      <c r="A2158" s="60"/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  <c r="N2158" s="60"/>
      <c r="O2158" s="60"/>
    </row>
    <row r="2159" spans="1:15" x14ac:dyDescent="0.25">
      <c r="A2159" s="60"/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  <c r="N2159" s="60"/>
      <c r="O2159" s="60"/>
    </row>
    <row r="2160" spans="1:15" x14ac:dyDescent="0.25">
      <c r="A2160" s="60"/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</row>
    <row r="2161" spans="1:15" x14ac:dyDescent="0.25">
      <c r="A2161" s="60"/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  <c r="N2161" s="60"/>
      <c r="O2161" s="60"/>
    </row>
    <row r="2162" spans="1:15" x14ac:dyDescent="0.25">
      <c r="A2162" s="60"/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  <c r="N2162" s="60"/>
      <c r="O2162" s="60"/>
    </row>
    <row r="2163" spans="1:15" x14ac:dyDescent="0.25">
      <c r="A2163" s="60"/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  <c r="N2163" s="60"/>
      <c r="O2163" s="60"/>
    </row>
    <row r="2164" spans="1:15" x14ac:dyDescent="0.25">
      <c r="A2164" s="60"/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  <c r="N2164" s="60"/>
      <c r="O2164" s="60"/>
    </row>
    <row r="2165" spans="1:15" x14ac:dyDescent="0.25">
      <c r="A2165" s="60"/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</row>
    <row r="2166" spans="1:15" x14ac:dyDescent="0.25">
      <c r="A2166" s="60"/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  <c r="N2166" s="60"/>
      <c r="O2166" s="60"/>
    </row>
    <row r="2167" spans="1:15" x14ac:dyDescent="0.25">
      <c r="A2167" s="60"/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  <c r="N2167" s="60"/>
      <c r="O2167" s="60"/>
    </row>
    <row r="2168" spans="1:15" x14ac:dyDescent="0.25">
      <c r="A2168" s="60"/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  <c r="N2168" s="60"/>
      <c r="O2168" s="60"/>
    </row>
    <row r="2169" spans="1:15" x14ac:dyDescent="0.25">
      <c r="A2169" s="60"/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  <c r="N2169" s="60"/>
      <c r="O2169" s="60"/>
    </row>
    <row r="2170" spans="1:15" x14ac:dyDescent="0.25">
      <c r="A2170" s="60"/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  <c r="N2170" s="60"/>
      <c r="O2170" s="60"/>
    </row>
    <row r="2171" spans="1:15" x14ac:dyDescent="0.25">
      <c r="A2171" s="60"/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  <c r="N2171" s="60"/>
      <c r="O2171" s="60"/>
    </row>
    <row r="2172" spans="1:15" x14ac:dyDescent="0.25">
      <c r="A2172" s="60"/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  <c r="N2172" s="60"/>
      <c r="O2172" s="60"/>
    </row>
    <row r="2173" spans="1:15" x14ac:dyDescent="0.25">
      <c r="A2173" s="60"/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0"/>
    </row>
    <row r="2174" spans="1:15" x14ac:dyDescent="0.25">
      <c r="A2174" s="60"/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0"/>
    </row>
    <row r="2175" spans="1:15" x14ac:dyDescent="0.25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  <c r="N2175" s="60"/>
      <c r="O2175" s="60"/>
    </row>
    <row r="2176" spans="1:15" x14ac:dyDescent="0.25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0"/>
    </row>
    <row r="2177" spans="1:15" x14ac:dyDescent="0.25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0"/>
    </row>
    <row r="2178" spans="1:15" x14ac:dyDescent="0.25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0"/>
    </row>
    <row r="2179" spans="1:15" x14ac:dyDescent="0.25">
      <c r="A2179" s="60"/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0"/>
    </row>
    <row r="2180" spans="1:15" x14ac:dyDescent="0.25">
      <c r="A2180" s="60"/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0"/>
    </row>
    <row r="2181" spans="1:15" x14ac:dyDescent="0.25">
      <c r="A2181" s="60"/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0"/>
    </row>
    <row r="2182" spans="1:15" x14ac:dyDescent="0.25">
      <c r="A2182" s="60"/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  <c r="N2182" s="60"/>
      <c r="O2182" s="60"/>
    </row>
    <row r="2183" spans="1:15" x14ac:dyDescent="0.25">
      <c r="A2183" s="60"/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  <c r="N2183" s="60"/>
      <c r="O2183" s="60"/>
    </row>
    <row r="2184" spans="1:15" x14ac:dyDescent="0.25">
      <c r="A2184" s="60"/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  <c r="N2184" s="60"/>
      <c r="O2184" s="60"/>
    </row>
    <row r="2185" spans="1:15" x14ac:dyDescent="0.25">
      <c r="A2185" s="60"/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  <c r="N2185" s="60"/>
      <c r="O2185" s="60"/>
    </row>
    <row r="2186" spans="1:15" x14ac:dyDescent="0.25">
      <c r="A2186" s="60"/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  <c r="N2186" s="60"/>
      <c r="O2186" s="60"/>
    </row>
    <row r="2187" spans="1:15" x14ac:dyDescent="0.25">
      <c r="A2187" s="60"/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  <c r="N2187" s="60"/>
      <c r="O2187" s="60"/>
    </row>
    <row r="2188" spans="1:15" x14ac:dyDescent="0.25">
      <c r="A2188" s="60"/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  <c r="N2188" s="60"/>
      <c r="O2188" s="60"/>
    </row>
    <row r="2189" spans="1:15" x14ac:dyDescent="0.25">
      <c r="A2189" s="60"/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  <c r="N2189" s="60"/>
      <c r="O2189" s="60"/>
    </row>
    <row r="2190" spans="1:15" x14ac:dyDescent="0.25">
      <c r="A2190" s="60"/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  <c r="N2190" s="60"/>
      <c r="O2190" s="60"/>
    </row>
    <row r="2191" spans="1:15" x14ac:dyDescent="0.25">
      <c r="A2191" s="60"/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  <c r="N2191" s="60"/>
      <c r="O2191" s="60"/>
    </row>
    <row r="2192" spans="1:15" x14ac:dyDescent="0.25">
      <c r="A2192" s="60"/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  <c r="N2192" s="60"/>
      <c r="O2192" s="60"/>
    </row>
    <row r="2193" spans="1:15" x14ac:dyDescent="0.25">
      <c r="A2193" s="60"/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  <c r="N2193" s="60"/>
      <c r="O2193" s="60"/>
    </row>
    <row r="2194" spans="1:15" x14ac:dyDescent="0.25">
      <c r="A2194" s="60"/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  <c r="N2194" s="60"/>
      <c r="O2194" s="60"/>
    </row>
    <row r="2195" spans="1:15" x14ac:dyDescent="0.25">
      <c r="A2195" s="60"/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  <c r="N2195" s="60"/>
      <c r="O2195" s="60"/>
    </row>
    <row r="2196" spans="1:15" x14ac:dyDescent="0.25">
      <c r="A2196" s="60"/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  <c r="N2196" s="60"/>
      <c r="O2196" s="60"/>
    </row>
    <row r="2197" spans="1:15" x14ac:dyDescent="0.25">
      <c r="A2197" s="60"/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  <c r="N2197" s="60"/>
      <c r="O2197" s="60"/>
    </row>
    <row r="2198" spans="1:15" x14ac:dyDescent="0.25">
      <c r="A2198" s="60"/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  <c r="N2198" s="60"/>
      <c r="O2198" s="60"/>
    </row>
    <row r="2199" spans="1:15" x14ac:dyDescent="0.25">
      <c r="A2199" s="60"/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  <c r="N2199" s="60"/>
      <c r="O2199" s="60"/>
    </row>
    <row r="2200" spans="1:15" x14ac:dyDescent="0.25">
      <c r="A2200" s="60"/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0"/>
    </row>
    <row r="2201" spans="1:15" x14ac:dyDescent="0.25">
      <c r="A2201" s="60"/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0"/>
    </row>
    <row r="2202" spans="1:15" x14ac:dyDescent="0.25">
      <c r="A2202" s="60"/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0"/>
    </row>
    <row r="2203" spans="1:15" x14ac:dyDescent="0.25">
      <c r="A2203" s="60"/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0"/>
    </row>
    <row r="2204" spans="1:15" x14ac:dyDescent="0.25">
      <c r="A2204" s="60"/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0"/>
    </row>
    <row r="2205" spans="1:15" x14ac:dyDescent="0.25">
      <c r="A2205" s="60"/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0"/>
    </row>
    <row r="2206" spans="1:15" x14ac:dyDescent="0.25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  <c r="N2206" s="60"/>
      <c r="O2206" s="60"/>
    </row>
    <row r="2207" spans="1:15" x14ac:dyDescent="0.25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  <c r="N2207" s="60"/>
      <c r="O2207" s="60"/>
    </row>
    <row r="2208" spans="1:15" x14ac:dyDescent="0.25">
      <c r="A2208" s="60"/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  <c r="N2208" s="60"/>
      <c r="O2208" s="60"/>
    </row>
    <row r="2209" spans="1:15" x14ac:dyDescent="0.25">
      <c r="A2209" s="60"/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</row>
    <row r="2210" spans="1:15" x14ac:dyDescent="0.25">
      <c r="A2210" s="60"/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0"/>
    </row>
    <row r="2211" spans="1:15" x14ac:dyDescent="0.25">
      <c r="A2211" s="60"/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0"/>
    </row>
    <row r="2212" spans="1:15" x14ac:dyDescent="0.25">
      <c r="A2212" s="60"/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  <c r="N2212" s="60"/>
      <c r="O2212" s="60"/>
    </row>
    <row r="2213" spans="1:15" x14ac:dyDescent="0.25">
      <c r="A2213" s="60"/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0"/>
    </row>
    <row r="2214" spans="1:15" x14ac:dyDescent="0.25">
      <c r="A2214" s="60"/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</row>
    <row r="2215" spans="1:15" x14ac:dyDescent="0.25">
      <c r="A2215" s="60"/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0"/>
    </row>
    <row r="2216" spans="1:15" x14ac:dyDescent="0.25">
      <c r="A2216" s="60"/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0"/>
    </row>
    <row r="2217" spans="1:15" x14ac:dyDescent="0.25">
      <c r="A2217" s="60"/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  <c r="N2217" s="60"/>
      <c r="O2217" s="60"/>
    </row>
    <row r="2218" spans="1:15" x14ac:dyDescent="0.25">
      <c r="A2218" s="60"/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  <c r="N2218" s="60"/>
      <c r="O2218" s="60"/>
    </row>
    <row r="2219" spans="1:15" x14ac:dyDescent="0.25">
      <c r="A2219" s="60"/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  <c r="N2219" s="60"/>
      <c r="O2219" s="60"/>
    </row>
    <row r="2220" spans="1:15" x14ac:dyDescent="0.25">
      <c r="A2220" s="60"/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  <c r="N2220" s="60"/>
      <c r="O2220" s="60"/>
    </row>
    <row r="2221" spans="1:15" x14ac:dyDescent="0.25">
      <c r="A2221" s="60"/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  <c r="N2221" s="60"/>
      <c r="O2221" s="60"/>
    </row>
    <row r="2222" spans="1:15" x14ac:dyDescent="0.25">
      <c r="A2222" s="60"/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  <c r="N2222" s="60"/>
      <c r="O2222" s="60"/>
    </row>
    <row r="2223" spans="1:15" x14ac:dyDescent="0.25">
      <c r="A2223" s="60"/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  <c r="N2223" s="60"/>
      <c r="O2223" s="60"/>
    </row>
    <row r="2224" spans="1:15" x14ac:dyDescent="0.25">
      <c r="A2224" s="60"/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0"/>
    </row>
    <row r="2225" spans="1:15" x14ac:dyDescent="0.25">
      <c r="A2225" s="60"/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0"/>
    </row>
    <row r="2226" spans="1:15" x14ac:dyDescent="0.25">
      <c r="A2226" s="60"/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0"/>
    </row>
    <row r="2227" spans="1:15" x14ac:dyDescent="0.25">
      <c r="A2227" s="60"/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0"/>
    </row>
    <row r="2228" spans="1:15" x14ac:dyDescent="0.25">
      <c r="A2228" s="60"/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0"/>
    </row>
    <row r="2229" spans="1:15" x14ac:dyDescent="0.25">
      <c r="A2229" s="60"/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0"/>
    </row>
    <row r="2230" spans="1:15" x14ac:dyDescent="0.25">
      <c r="A2230" s="60"/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  <c r="N2230" s="60"/>
      <c r="O2230" s="60"/>
    </row>
    <row r="2231" spans="1:15" x14ac:dyDescent="0.25">
      <c r="A2231" s="60"/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  <c r="N2231" s="60"/>
      <c r="O2231" s="60"/>
    </row>
    <row r="2232" spans="1:15" x14ac:dyDescent="0.25">
      <c r="A2232" s="60"/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  <c r="N2232" s="60"/>
      <c r="O2232" s="60"/>
    </row>
    <row r="2233" spans="1:15" x14ac:dyDescent="0.25">
      <c r="A2233" s="60"/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  <c r="N2233" s="60"/>
      <c r="O2233" s="60"/>
    </row>
    <row r="2234" spans="1:15" x14ac:dyDescent="0.25">
      <c r="A2234" s="60"/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  <c r="N2234" s="60"/>
      <c r="O2234" s="60"/>
    </row>
    <row r="2235" spans="1:15" x14ac:dyDescent="0.25">
      <c r="A2235" s="60"/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  <c r="N2235" s="60"/>
      <c r="O2235" s="60"/>
    </row>
    <row r="2236" spans="1:15" x14ac:dyDescent="0.25">
      <c r="A2236" s="60"/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  <c r="N2236" s="60"/>
      <c r="O2236" s="60"/>
    </row>
    <row r="2237" spans="1:15" x14ac:dyDescent="0.25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  <c r="N2237" s="60"/>
      <c r="O2237" s="60"/>
    </row>
    <row r="2238" spans="1:15" x14ac:dyDescent="0.25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  <c r="N2238" s="60"/>
      <c r="O2238" s="60"/>
    </row>
    <row r="2239" spans="1:15" x14ac:dyDescent="0.25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  <c r="N2239" s="60"/>
      <c r="O2239" s="60"/>
    </row>
    <row r="2240" spans="1:15" x14ac:dyDescent="0.25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  <c r="N2240" s="60"/>
      <c r="O2240" s="60"/>
    </row>
    <row r="2241" spans="1:15" x14ac:dyDescent="0.25">
      <c r="A2241" s="60"/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  <c r="N2241" s="60"/>
      <c r="O2241" s="60"/>
    </row>
    <row r="2242" spans="1:15" x14ac:dyDescent="0.25">
      <c r="A2242" s="60"/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  <c r="N2242" s="60"/>
      <c r="O2242" s="60"/>
    </row>
    <row r="2243" spans="1:15" x14ac:dyDescent="0.25">
      <c r="A2243" s="60"/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  <c r="N2243" s="60"/>
      <c r="O2243" s="60"/>
    </row>
    <row r="2244" spans="1:15" x14ac:dyDescent="0.25">
      <c r="A2244" s="60"/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  <c r="N2244" s="60"/>
      <c r="O2244" s="60"/>
    </row>
    <row r="2245" spans="1:15" x14ac:dyDescent="0.25">
      <c r="A2245" s="60"/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  <c r="N2245" s="60"/>
      <c r="O2245" s="60"/>
    </row>
    <row r="2246" spans="1:15" x14ac:dyDescent="0.25">
      <c r="A2246" s="60"/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  <c r="N2246" s="60"/>
      <c r="O2246" s="60"/>
    </row>
    <row r="2247" spans="1:15" x14ac:dyDescent="0.25">
      <c r="A2247" s="60"/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0"/>
    </row>
    <row r="2248" spans="1:15" x14ac:dyDescent="0.25">
      <c r="A2248" s="60"/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0"/>
    </row>
    <row r="2249" spans="1:15" x14ac:dyDescent="0.25">
      <c r="A2249" s="60"/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0"/>
    </row>
    <row r="2250" spans="1:15" x14ac:dyDescent="0.25">
      <c r="A2250" s="60"/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0"/>
    </row>
    <row r="2251" spans="1:15" x14ac:dyDescent="0.25">
      <c r="A2251" s="60"/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0"/>
    </row>
    <row r="2252" spans="1:15" x14ac:dyDescent="0.25">
      <c r="A2252" s="60"/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0"/>
    </row>
    <row r="2253" spans="1:15" x14ac:dyDescent="0.25">
      <c r="A2253" s="60"/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0"/>
    </row>
    <row r="2254" spans="1:15" x14ac:dyDescent="0.25">
      <c r="A2254" s="60"/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  <c r="N2254" s="60"/>
      <c r="O2254" s="60"/>
    </row>
    <row r="2255" spans="1:15" x14ac:dyDescent="0.25">
      <c r="A2255" s="60"/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  <c r="N2255" s="60"/>
      <c r="O2255" s="60"/>
    </row>
    <row r="2256" spans="1:15" x14ac:dyDescent="0.25">
      <c r="A2256" s="60"/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  <c r="N2256" s="60"/>
      <c r="O2256" s="60"/>
    </row>
    <row r="2257" spans="1:15" x14ac:dyDescent="0.25">
      <c r="A2257" s="60"/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  <c r="N2257" s="60"/>
      <c r="O2257" s="60"/>
    </row>
    <row r="2258" spans="1:15" x14ac:dyDescent="0.25">
      <c r="A2258" s="60"/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</row>
    <row r="2259" spans="1:15" x14ac:dyDescent="0.25">
      <c r="A2259" s="60"/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  <c r="N2259" s="60"/>
      <c r="O2259" s="60"/>
    </row>
    <row r="2260" spans="1:15" x14ac:dyDescent="0.25">
      <c r="A2260" s="60"/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  <c r="N2260" s="60"/>
      <c r="O2260" s="60"/>
    </row>
    <row r="2261" spans="1:15" x14ac:dyDescent="0.25">
      <c r="A2261" s="60"/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  <c r="N2261" s="60"/>
      <c r="O2261" s="60"/>
    </row>
    <row r="2262" spans="1:15" x14ac:dyDescent="0.25">
      <c r="A2262" s="60"/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  <c r="N2262" s="60"/>
      <c r="O2262" s="60"/>
    </row>
    <row r="2263" spans="1:15" x14ac:dyDescent="0.25">
      <c r="A2263" s="60"/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</row>
    <row r="2264" spans="1:15" x14ac:dyDescent="0.25">
      <c r="A2264" s="60"/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  <c r="N2264" s="60"/>
      <c r="O2264" s="60"/>
    </row>
    <row r="2265" spans="1:15" x14ac:dyDescent="0.25">
      <c r="A2265" s="60"/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  <c r="N2265" s="60"/>
      <c r="O2265" s="60"/>
    </row>
    <row r="2266" spans="1:15" x14ac:dyDescent="0.25">
      <c r="A2266" s="60"/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  <c r="N2266" s="60"/>
      <c r="O2266" s="60"/>
    </row>
    <row r="2267" spans="1:15" x14ac:dyDescent="0.25">
      <c r="A2267" s="60"/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  <c r="N2267" s="60"/>
      <c r="O2267" s="60"/>
    </row>
    <row r="2268" spans="1:15" x14ac:dyDescent="0.25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  <c r="N2268" s="60"/>
      <c r="O2268" s="60"/>
    </row>
    <row r="2269" spans="1:15" x14ac:dyDescent="0.25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  <c r="N2269" s="60"/>
      <c r="O2269" s="60"/>
    </row>
    <row r="2270" spans="1:15" x14ac:dyDescent="0.25">
      <c r="A2270" s="60"/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  <c r="N2270" s="60"/>
      <c r="O2270" s="60"/>
    </row>
    <row r="2271" spans="1:15" x14ac:dyDescent="0.25">
      <c r="A2271" s="60"/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  <c r="N2271" s="60"/>
      <c r="O2271" s="60"/>
    </row>
    <row r="2272" spans="1:15" x14ac:dyDescent="0.25">
      <c r="A2272" s="60"/>
      <c r="B2272" s="60"/>
      <c r="C2272" s="60"/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0"/>
    </row>
    <row r="2273" spans="1:15" x14ac:dyDescent="0.25">
      <c r="A2273" s="60"/>
      <c r="B2273" s="60"/>
      <c r="C2273" s="60"/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0"/>
    </row>
    <row r="2274" spans="1:15" x14ac:dyDescent="0.25">
      <c r="A2274" s="60"/>
      <c r="B2274" s="60"/>
      <c r="C2274" s="60"/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0"/>
    </row>
    <row r="2275" spans="1:15" x14ac:dyDescent="0.25">
      <c r="A2275" s="60"/>
      <c r="B2275" s="60"/>
      <c r="C2275" s="60"/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0"/>
    </row>
    <row r="2276" spans="1:15" x14ac:dyDescent="0.25">
      <c r="A2276" s="60"/>
      <c r="B2276" s="60"/>
      <c r="C2276" s="60"/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0"/>
    </row>
    <row r="2277" spans="1:15" x14ac:dyDescent="0.25">
      <c r="A2277" s="60"/>
      <c r="B2277" s="60"/>
      <c r="C2277" s="60"/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0"/>
    </row>
    <row r="2278" spans="1:15" x14ac:dyDescent="0.25">
      <c r="A2278" s="60"/>
      <c r="B2278" s="60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</row>
    <row r="2279" spans="1:15" x14ac:dyDescent="0.25">
      <c r="A2279" s="60"/>
      <c r="B2279" s="60"/>
      <c r="C2279" s="60"/>
      <c r="D2279" s="60"/>
      <c r="E2279" s="60"/>
      <c r="F2279" s="60"/>
      <c r="G2279" s="60"/>
      <c r="H2279" s="60"/>
      <c r="I2279" s="60"/>
      <c r="J2279" s="60"/>
      <c r="K2279" s="60"/>
      <c r="L2279" s="60"/>
      <c r="M2279" s="60"/>
      <c r="N2279" s="60"/>
      <c r="O2279" s="60"/>
    </row>
    <row r="2280" spans="1:15" x14ac:dyDescent="0.25">
      <c r="A2280" s="60"/>
      <c r="B2280" s="60"/>
      <c r="C2280" s="60"/>
      <c r="D2280" s="60"/>
      <c r="E2280" s="60"/>
      <c r="F2280" s="60"/>
      <c r="G2280" s="60"/>
      <c r="H2280" s="60"/>
      <c r="I2280" s="60"/>
      <c r="J2280" s="60"/>
      <c r="K2280" s="60"/>
      <c r="L2280" s="60"/>
      <c r="M2280" s="60"/>
      <c r="N2280" s="60"/>
      <c r="O2280" s="60"/>
    </row>
    <row r="2281" spans="1:15" x14ac:dyDescent="0.25">
      <c r="A2281" s="60"/>
      <c r="B2281" s="60"/>
      <c r="C2281" s="60"/>
      <c r="D2281" s="60"/>
      <c r="E2281" s="60"/>
      <c r="F2281" s="60"/>
      <c r="G2281" s="60"/>
      <c r="H2281" s="60"/>
      <c r="I2281" s="60"/>
      <c r="J2281" s="60"/>
      <c r="K2281" s="60"/>
      <c r="L2281" s="60"/>
      <c r="M2281" s="60"/>
      <c r="N2281" s="60"/>
      <c r="O2281" s="60"/>
    </row>
    <row r="2282" spans="1:15" x14ac:dyDescent="0.25">
      <c r="A2282" s="60"/>
      <c r="B2282" s="60"/>
      <c r="C2282" s="60"/>
      <c r="D2282" s="60"/>
      <c r="E2282" s="60"/>
      <c r="F2282" s="60"/>
      <c r="G2282" s="60"/>
      <c r="H2282" s="60"/>
      <c r="I2282" s="60"/>
      <c r="J2282" s="60"/>
      <c r="K2282" s="60"/>
      <c r="L2282" s="60"/>
      <c r="M2282" s="60"/>
      <c r="N2282" s="60"/>
      <c r="O2282" s="60"/>
    </row>
    <row r="2283" spans="1:15" x14ac:dyDescent="0.25">
      <c r="A2283" s="60"/>
      <c r="B2283" s="60"/>
      <c r="C2283" s="60"/>
      <c r="D2283" s="60"/>
      <c r="E2283" s="60"/>
      <c r="F2283" s="60"/>
      <c r="G2283" s="60"/>
      <c r="H2283" s="60"/>
      <c r="I2283" s="60"/>
      <c r="J2283" s="60"/>
      <c r="K2283" s="60"/>
      <c r="L2283" s="60"/>
      <c r="M2283" s="60"/>
      <c r="N2283" s="60"/>
      <c r="O2283" s="60"/>
    </row>
    <row r="2284" spans="1:15" x14ac:dyDescent="0.25">
      <c r="A2284" s="60"/>
      <c r="B2284" s="60"/>
      <c r="C2284" s="60"/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0"/>
    </row>
    <row r="2285" spans="1:15" x14ac:dyDescent="0.25">
      <c r="A2285" s="60"/>
      <c r="B2285" s="60"/>
      <c r="C2285" s="60"/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0"/>
    </row>
    <row r="2286" spans="1:15" x14ac:dyDescent="0.25">
      <c r="A2286" s="60"/>
      <c r="B2286" s="60"/>
      <c r="C2286" s="60"/>
      <c r="D2286" s="60"/>
      <c r="E2286" s="60"/>
      <c r="F2286" s="60"/>
      <c r="G2286" s="60"/>
      <c r="H2286" s="60"/>
      <c r="I2286" s="60"/>
      <c r="J2286" s="60"/>
      <c r="K2286" s="60"/>
      <c r="L2286" s="60"/>
      <c r="M2286" s="60"/>
      <c r="N2286" s="60"/>
      <c r="O2286" s="60"/>
    </row>
    <row r="2287" spans="1:15" x14ac:dyDescent="0.25">
      <c r="A2287" s="60"/>
      <c r="B2287" s="60"/>
      <c r="C2287" s="60"/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0"/>
    </row>
    <row r="2288" spans="1:15" x14ac:dyDescent="0.25">
      <c r="A2288" s="60"/>
      <c r="B2288" s="60"/>
      <c r="C2288" s="60"/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0"/>
    </row>
    <row r="2289" spans="1:15" x14ac:dyDescent="0.25">
      <c r="A2289" s="60"/>
      <c r="B2289" s="60"/>
      <c r="C2289" s="60"/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0"/>
    </row>
    <row r="2290" spans="1:15" x14ac:dyDescent="0.25">
      <c r="A2290" s="60"/>
      <c r="B2290" s="60"/>
      <c r="C2290" s="60"/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0"/>
    </row>
    <row r="2291" spans="1:15" x14ac:dyDescent="0.25">
      <c r="A2291" s="60"/>
      <c r="B2291" s="60"/>
      <c r="C2291" s="60"/>
      <c r="D2291" s="60"/>
      <c r="E2291" s="60"/>
      <c r="F2291" s="60"/>
      <c r="G2291" s="60"/>
      <c r="H2291" s="60"/>
      <c r="I2291" s="60"/>
      <c r="J2291" s="60"/>
      <c r="K2291" s="60"/>
      <c r="L2291" s="60"/>
      <c r="M2291" s="60"/>
      <c r="N2291" s="60"/>
      <c r="O2291" s="60"/>
    </row>
    <row r="2292" spans="1:15" x14ac:dyDescent="0.25">
      <c r="A2292" s="60"/>
      <c r="B2292" s="60"/>
      <c r="C2292" s="60"/>
      <c r="D2292" s="60"/>
      <c r="E2292" s="60"/>
      <c r="F2292" s="60"/>
      <c r="G2292" s="60"/>
      <c r="H2292" s="60"/>
      <c r="I2292" s="60"/>
      <c r="J2292" s="60"/>
      <c r="K2292" s="60"/>
      <c r="L2292" s="60"/>
      <c r="M2292" s="60"/>
      <c r="N2292" s="60"/>
      <c r="O2292" s="60"/>
    </row>
    <row r="2293" spans="1:15" x14ac:dyDescent="0.25">
      <c r="A2293" s="60"/>
      <c r="B2293" s="60"/>
      <c r="C2293" s="60"/>
      <c r="D2293" s="60"/>
      <c r="E2293" s="60"/>
      <c r="F2293" s="60"/>
      <c r="G2293" s="60"/>
      <c r="H2293" s="60"/>
      <c r="I2293" s="60"/>
      <c r="J2293" s="60"/>
      <c r="K2293" s="60"/>
      <c r="L2293" s="60"/>
      <c r="M2293" s="60"/>
      <c r="N2293" s="60"/>
      <c r="O2293" s="60"/>
    </row>
    <row r="2294" spans="1:15" x14ac:dyDescent="0.25">
      <c r="A2294" s="60"/>
      <c r="B2294" s="60"/>
      <c r="C2294" s="60"/>
      <c r="D2294" s="60"/>
      <c r="E2294" s="60"/>
      <c r="F2294" s="60"/>
      <c r="G2294" s="60"/>
      <c r="H2294" s="60"/>
      <c r="I2294" s="60"/>
      <c r="J2294" s="60"/>
      <c r="K2294" s="60"/>
      <c r="L2294" s="60"/>
      <c r="M2294" s="60"/>
      <c r="N2294" s="60"/>
      <c r="O2294" s="60"/>
    </row>
    <row r="2295" spans="1:15" x14ac:dyDescent="0.25">
      <c r="A2295" s="60"/>
      <c r="B2295" s="60"/>
      <c r="C2295" s="60"/>
      <c r="D2295" s="60"/>
      <c r="E2295" s="60"/>
      <c r="F2295" s="60"/>
      <c r="G2295" s="60"/>
      <c r="H2295" s="60"/>
      <c r="I2295" s="60"/>
      <c r="J2295" s="60"/>
      <c r="K2295" s="60"/>
      <c r="L2295" s="60"/>
      <c r="M2295" s="60"/>
      <c r="N2295" s="60"/>
      <c r="O2295" s="60"/>
    </row>
    <row r="2296" spans="1:15" x14ac:dyDescent="0.25">
      <c r="A2296" s="60"/>
      <c r="B2296" s="60"/>
      <c r="C2296" s="60"/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0"/>
    </row>
    <row r="2297" spans="1:15" x14ac:dyDescent="0.25">
      <c r="A2297" s="60"/>
      <c r="B2297" s="60"/>
      <c r="C2297" s="60"/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0"/>
    </row>
    <row r="2298" spans="1:15" x14ac:dyDescent="0.25">
      <c r="A2298" s="60"/>
      <c r="B2298" s="60"/>
      <c r="C2298" s="60"/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0"/>
    </row>
    <row r="2299" spans="1:15" x14ac:dyDescent="0.25">
      <c r="A2299" s="60"/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0"/>
    </row>
    <row r="2300" spans="1:15" x14ac:dyDescent="0.25">
      <c r="A2300" s="60"/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0"/>
    </row>
    <row r="2301" spans="1:15" x14ac:dyDescent="0.25">
      <c r="A2301" s="60"/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0"/>
    </row>
    <row r="2302" spans="1:15" x14ac:dyDescent="0.25">
      <c r="A2302" s="60"/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  <c r="N2302" s="60"/>
      <c r="O2302" s="60"/>
    </row>
    <row r="2303" spans="1:15" x14ac:dyDescent="0.25">
      <c r="A2303" s="60"/>
      <c r="B2303" s="60"/>
      <c r="C2303" s="60"/>
      <c r="D2303" s="60"/>
      <c r="E2303" s="60"/>
      <c r="F2303" s="60"/>
      <c r="G2303" s="60"/>
      <c r="H2303" s="60"/>
      <c r="I2303" s="60"/>
      <c r="J2303" s="60"/>
      <c r="K2303" s="60"/>
      <c r="L2303" s="60"/>
      <c r="M2303" s="60"/>
      <c r="N2303" s="60"/>
      <c r="O2303" s="60"/>
    </row>
    <row r="2304" spans="1:15" x14ac:dyDescent="0.25">
      <c r="A2304" s="60"/>
      <c r="B2304" s="60"/>
      <c r="C2304" s="60"/>
      <c r="D2304" s="60"/>
      <c r="E2304" s="60"/>
      <c r="F2304" s="60"/>
      <c r="G2304" s="60"/>
      <c r="H2304" s="60"/>
      <c r="I2304" s="60"/>
      <c r="J2304" s="60"/>
      <c r="K2304" s="60"/>
      <c r="L2304" s="60"/>
      <c r="M2304" s="60"/>
      <c r="N2304" s="60"/>
      <c r="O2304" s="60"/>
    </row>
    <row r="2305" spans="1:15" x14ac:dyDescent="0.25">
      <c r="A2305" s="60"/>
      <c r="B2305" s="60"/>
      <c r="C2305" s="60"/>
      <c r="D2305" s="60"/>
      <c r="E2305" s="60"/>
      <c r="F2305" s="60"/>
      <c r="G2305" s="60"/>
      <c r="H2305" s="60"/>
      <c r="I2305" s="60"/>
      <c r="J2305" s="60"/>
      <c r="K2305" s="60"/>
      <c r="L2305" s="60"/>
      <c r="M2305" s="60"/>
      <c r="N2305" s="60"/>
      <c r="O2305" s="60"/>
    </row>
    <row r="2306" spans="1:15" x14ac:dyDescent="0.25">
      <c r="A2306" s="60"/>
      <c r="B2306" s="60"/>
      <c r="C2306" s="60"/>
      <c r="D2306" s="60"/>
      <c r="E2306" s="60"/>
      <c r="F2306" s="60"/>
      <c r="G2306" s="60"/>
      <c r="H2306" s="60"/>
      <c r="I2306" s="60"/>
      <c r="J2306" s="60"/>
      <c r="K2306" s="60"/>
      <c r="L2306" s="60"/>
      <c r="M2306" s="60"/>
      <c r="N2306" s="60"/>
      <c r="O2306" s="60"/>
    </row>
    <row r="2307" spans="1:15" x14ac:dyDescent="0.25">
      <c r="A2307" s="60"/>
      <c r="B2307" s="60"/>
      <c r="C2307" s="60"/>
      <c r="D2307" s="60"/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</row>
    <row r="2308" spans="1:15" x14ac:dyDescent="0.25">
      <c r="A2308" s="60"/>
      <c r="B2308" s="60"/>
      <c r="C2308" s="60"/>
      <c r="D2308" s="60"/>
      <c r="E2308" s="60"/>
      <c r="F2308" s="60"/>
      <c r="G2308" s="60"/>
      <c r="H2308" s="60"/>
      <c r="I2308" s="60"/>
      <c r="J2308" s="60"/>
      <c r="K2308" s="60"/>
      <c r="L2308" s="60"/>
      <c r="M2308" s="60"/>
      <c r="N2308" s="60"/>
      <c r="O2308" s="60"/>
    </row>
    <row r="2309" spans="1:15" x14ac:dyDescent="0.25">
      <c r="A2309" s="60"/>
      <c r="B2309" s="60"/>
      <c r="C2309" s="60"/>
      <c r="D2309" s="60"/>
      <c r="E2309" s="60"/>
      <c r="F2309" s="60"/>
      <c r="G2309" s="60"/>
      <c r="H2309" s="60"/>
      <c r="I2309" s="60"/>
      <c r="J2309" s="60"/>
      <c r="K2309" s="60"/>
      <c r="L2309" s="60"/>
      <c r="M2309" s="60"/>
      <c r="N2309" s="60"/>
      <c r="O2309" s="60"/>
    </row>
    <row r="2310" spans="1:15" x14ac:dyDescent="0.25">
      <c r="A2310" s="60"/>
      <c r="B2310" s="60"/>
      <c r="C2310" s="60"/>
      <c r="D2310" s="60"/>
      <c r="E2310" s="60"/>
      <c r="F2310" s="60"/>
      <c r="G2310" s="60"/>
      <c r="H2310" s="60"/>
      <c r="I2310" s="60"/>
      <c r="J2310" s="60"/>
      <c r="K2310" s="60"/>
      <c r="L2310" s="60"/>
      <c r="M2310" s="60"/>
      <c r="N2310" s="60"/>
      <c r="O2310" s="60"/>
    </row>
    <row r="2311" spans="1:15" x14ac:dyDescent="0.25">
      <c r="A2311" s="60"/>
      <c r="B2311" s="60"/>
      <c r="C2311" s="60"/>
      <c r="D2311" s="60"/>
      <c r="E2311" s="60"/>
      <c r="F2311" s="60"/>
      <c r="G2311" s="60"/>
      <c r="H2311" s="60"/>
      <c r="I2311" s="60"/>
      <c r="J2311" s="60"/>
      <c r="K2311" s="60"/>
      <c r="L2311" s="60"/>
      <c r="M2311" s="60"/>
      <c r="N2311" s="60"/>
      <c r="O2311" s="60"/>
    </row>
    <row r="2312" spans="1:15" x14ac:dyDescent="0.25">
      <c r="A2312" s="60"/>
      <c r="B2312" s="60"/>
      <c r="C2312" s="60"/>
      <c r="D2312" s="60"/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</row>
    <row r="2313" spans="1:15" x14ac:dyDescent="0.25">
      <c r="A2313" s="60"/>
      <c r="B2313" s="60"/>
      <c r="C2313" s="60"/>
      <c r="D2313" s="60"/>
      <c r="E2313" s="60"/>
      <c r="F2313" s="60"/>
      <c r="G2313" s="60"/>
      <c r="H2313" s="60"/>
      <c r="I2313" s="60"/>
      <c r="J2313" s="60"/>
      <c r="K2313" s="60"/>
      <c r="L2313" s="60"/>
      <c r="M2313" s="60"/>
      <c r="N2313" s="60"/>
      <c r="O2313" s="60"/>
    </row>
    <row r="2314" spans="1:15" x14ac:dyDescent="0.25">
      <c r="A2314" s="60"/>
      <c r="B2314" s="60"/>
      <c r="C2314" s="60"/>
      <c r="D2314" s="60"/>
      <c r="E2314" s="60"/>
      <c r="F2314" s="60"/>
      <c r="G2314" s="60"/>
      <c r="H2314" s="60"/>
      <c r="I2314" s="60"/>
      <c r="J2314" s="60"/>
      <c r="K2314" s="60"/>
      <c r="L2314" s="60"/>
      <c r="M2314" s="60"/>
      <c r="N2314" s="60"/>
      <c r="O2314" s="60"/>
    </row>
    <row r="2315" spans="1:15" x14ac:dyDescent="0.25">
      <c r="A2315" s="60"/>
      <c r="B2315" s="60"/>
      <c r="C2315" s="60"/>
      <c r="D2315" s="60"/>
      <c r="E2315" s="60"/>
      <c r="F2315" s="60"/>
      <c r="G2315" s="60"/>
      <c r="H2315" s="60"/>
      <c r="I2315" s="60"/>
      <c r="J2315" s="60"/>
      <c r="K2315" s="60"/>
      <c r="L2315" s="60"/>
      <c r="M2315" s="60"/>
      <c r="N2315" s="60"/>
      <c r="O2315" s="60"/>
    </row>
    <row r="2316" spans="1:15" x14ac:dyDescent="0.25">
      <c r="A2316" s="60"/>
      <c r="B2316" s="60"/>
      <c r="C2316" s="60"/>
      <c r="D2316" s="60"/>
      <c r="E2316" s="60"/>
      <c r="F2316" s="60"/>
      <c r="G2316" s="60"/>
      <c r="H2316" s="60"/>
      <c r="I2316" s="60"/>
      <c r="J2316" s="60"/>
      <c r="K2316" s="60"/>
      <c r="L2316" s="60"/>
      <c r="M2316" s="60"/>
      <c r="N2316" s="60"/>
      <c r="O2316" s="60"/>
    </row>
    <row r="2317" spans="1:15" x14ac:dyDescent="0.25">
      <c r="A2317" s="60"/>
      <c r="B2317" s="60"/>
      <c r="C2317" s="60"/>
      <c r="D2317" s="60"/>
      <c r="E2317" s="60"/>
      <c r="F2317" s="60"/>
      <c r="G2317" s="60"/>
      <c r="H2317" s="60"/>
      <c r="I2317" s="60"/>
      <c r="J2317" s="60"/>
      <c r="K2317" s="60"/>
      <c r="L2317" s="60"/>
      <c r="M2317" s="60"/>
      <c r="N2317" s="60"/>
      <c r="O2317" s="60"/>
    </row>
    <row r="2318" spans="1:15" x14ac:dyDescent="0.25">
      <c r="A2318" s="60"/>
      <c r="B2318" s="60"/>
      <c r="C2318" s="60"/>
      <c r="D2318" s="60"/>
      <c r="E2318" s="60"/>
      <c r="F2318" s="60"/>
      <c r="G2318" s="60"/>
      <c r="H2318" s="60"/>
      <c r="I2318" s="60"/>
      <c r="J2318" s="60"/>
      <c r="K2318" s="60"/>
      <c r="L2318" s="60"/>
      <c r="M2318" s="60"/>
      <c r="N2318" s="60"/>
      <c r="O2318" s="60"/>
    </row>
    <row r="2319" spans="1:15" x14ac:dyDescent="0.25">
      <c r="A2319" s="60"/>
      <c r="B2319" s="60"/>
      <c r="C2319" s="60"/>
      <c r="D2319" s="60"/>
      <c r="E2319" s="60"/>
      <c r="F2319" s="60"/>
      <c r="G2319" s="60"/>
      <c r="H2319" s="60"/>
      <c r="I2319" s="60"/>
      <c r="J2319" s="60"/>
      <c r="K2319" s="60"/>
      <c r="L2319" s="60"/>
      <c r="M2319" s="60"/>
      <c r="N2319" s="60"/>
      <c r="O2319" s="60"/>
    </row>
    <row r="2320" spans="1:15" x14ac:dyDescent="0.25">
      <c r="A2320" s="60"/>
      <c r="B2320" s="60"/>
      <c r="C2320" s="60"/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0"/>
    </row>
    <row r="2321" spans="1:15" x14ac:dyDescent="0.25">
      <c r="A2321" s="60"/>
      <c r="B2321" s="60"/>
      <c r="C2321" s="60"/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0"/>
    </row>
    <row r="2322" spans="1:15" x14ac:dyDescent="0.25">
      <c r="A2322" s="60"/>
      <c r="B2322" s="60"/>
      <c r="C2322" s="60"/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0"/>
    </row>
    <row r="2323" spans="1:15" x14ac:dyDescent="0.25">
      <c r="A2323" s="60"/>
      <c r="B2323" s="60"/>
      <c r="C2323" s="60"/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0"/>
    </row>
    <row r="2324" spans="1:15" x14ac:dyDescent="0.25">
      <c r="A2324" s="60"/>
      <c r="B2324" s="60"/>
      <c r="C2324" s="60"/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0"/>
    </row>
    <row r="2325" spans="1:15" x14ac:dyDescent="0.25">
      <c r="A2325" s="60"/>
      <c r="B2325" s="60"/>
      <c r="C2325" s="60"/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0"/>
    </row>
    <row r="2326" spans="1:15" x14ac:dyDescent="0.25">
      <c r="A2326" s="60"/>
      <c r="B2326" s="60"/>
      <c r="C2326" s="60"/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0"/>
    </row>
    <row r="2327" spans="1:15" x14ac:dyDescent="0.25">
      <c r="A2327" s="60"/>
      <c r="B2327" s="60"/>
      <c r="C2327" s="60"/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0"/>
    </row>
    <row r="2328" spans="1:15" x14ac:dyDescent="0.25">
      <c r="A2328" s="60"/>
      <c r="B2328" s="60"/>
      <c r="C2328" s="60"/>
      <c r="D2328" s="60"/>
      <c r="E2328" s="60"/>
      <c r="F2328" s="60"/>
      <c r="G2328" s="60"/>
      <c r="H2328" s="60"/>
      <c r="I2328" s="60"/>
      <c r="J2328" s="60"/>
      <c r="K2328" s="60"/>
      <c r="L2328" s="60"/>
      <c r="M2328" s="60"/>
      <c r="N2328" s="60"/>
      <c r="O2328" s="60"/>
    </row>
    <row r="2329" spans="1:15" x14ac:dyDescent="0.25">
      <c r="A2329" s="60"/>
      <c r="B2329" s="60"/>
      <c r="C2329" s="60"/>
      <c r="D2329" s="60"/>
      <c r="E2329" s="60"/>
      <c r="F2329" s="60"/>
      <c r="G2329" s="60"/>
      <c r="H2329" s="60"/>
      <c r="I2329" s="60"/>
      <c r="J2329" s="60"/>
      <c r="K2329" s="60"/>
      <c r="L2329" s="60"/>
      <c r="M2329" s="60"/>
      <c r="N2329" s="60"/>
      <c r="O2329" s="60"/>
    </row>
    <row r="2330" spans="1:15" x14ac:dyDescent="0.25">
      <c r="A2330" s="60"/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  <c r="N2330" s="60"/>
      <c r="O2330" s="60"/>
    </row>
    <row r="2331" spans="1:15" x14ac:dyDescent="0.25">
      <c r="A2331" s="60"/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  <c r="N2331" s="60"/>
      <c r="O2331" s="60"/>
    </row>
    <row r="2332" spans="1:15" x14ac:dyDescent="0.25">
      <c r="A2332" s="60"/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  <c r="N2332" s="60"/>
      <c r="O2332" s="60"/>
    </row>
    <row r="2333" spans="1:15" x14ac:dyDescent="0.25">
      <c r="A2333" s="60"/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</row>
    <row r="2334" spans="1:15" x14ac:dyDescent="0.25">
      <c r="A2334" s="60"/>
      <c r="B2334" s="60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</row>
    <row r="2335" spans="1:15" x14ac:dyDescent="0.25">
      <c r="A2335" s="60"/>
      <c r="B2335" s="60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</row>
    <row r="2336" spans="1:15" x14ac:dyDescent="0.25">
      <c r="A2336" s="60"/>
      <c r="B2336" s="60"/>
      <c r="C2336" s="60"/>
      <c r="D2336" s="60"/>
      <c r="E2336" s="60"/>
      <c r="F2336" s="60"/>
      <c r="G2336" s="60"/>
      <c r="H2336" s="60"/>
      <c r="I2336" s="60"/>
      <c r="J2336" s="60"/>
      <c r="K2336" s="60"/>
      <c r="L2336" s="60"/>
      <c r="M2336" s="60"/>
      <c r="N2336" s="60"/>
      <c r="O2336" s="60"/>
    </row>
    <row r="2337" spans="1:15" x14ac:dyDescent="0.25">
      <c r="A2337" s="60"/>
      <c r="B2337" s="60"/>
      <c r="C2337" s="60"/>
      <c r="D2337" s="60"/>
      <c r="E2337" s="60"/>
      <c r="F2337" s="60"/>
      <c r="G2337" s="60"/>
      <c r="H2337" s="60"/>
      <c r="I2337" s="60"/>
      <c r="J2337" s="60"/>
      <c r="K2337" s="60"/>
      <c r="L2337" s="60"/>
      <c r="M2337" s="60"/>
      <c r="N2337" s="60"/>
      <c r="O2337" s="60"/>
    </row>
    <row r="2338" spans="1:15" x14ac:dyDescent="0.25">
      <c r="A2338" s="60"/>
      <c r="B2338" s="60"/>
      <c r="C2338" s="60"/>
      <c r="D2338" s="60"/>
      <c r="E2338" s="60"/>
      <c r="F2338" s="60"/>
      <c r="G2338" s="60"/>
      <c r="H2338" s="60"/>
      <c r="I2338" s="60"/>
      <c r="J2338" s="60"/>
      <c r="K2338" s="60"/>
      <c r="L2338" s="60"/>
      <c r="M2338" s="60"/>
      <c r="N2338" s="60"/>
      <c r="O2338" s="60"/>
    </row>
    <row r="2339" spans="1:15" x14ac:dyDescent="0.25">
      <c r="A2339" s="60"/>
      <c r="B2339" s="60"/>
      <c r="C2339" s="60"/>
      <c r="D2339" s="60"/>
      <c r="E2339" s="60"/>
      <c r="F2339" s="60"/>
      <c r="G2339" s="60"/>
      <c r="H2339" s="60"/>
      <c r="I2339" s="60"/>
      <c r="J2339" s="60"/>
      <c r="K2339" s="60"/>
      <c r="L2339" s="60"/>
      <c r="M2339" s="60"/>
      <c r="N2339" s="60"/>
      <c r="O2339" s="60"/>
    </row>
    <row r="2340" spans="1:15" x14ac:dyDescent="0.25">
      <c r="A2340" s="60"/>
      <c r="B2340" s="60"/>
      <c r="C2340" s="60"/>
      <c r="D2340" s="60"/>
      <c r="E2340" s="60"/>
      <c r="F2340" s="60"/>
      <c r="G2340" s="60"/>
      <c r="H2340" s="60"/>
      <c r="I2340" s="60"/>
      <c r="J2340" s="60"/>
      <c r="K2340" s="60"/>
      <c r="L2340" s="60"/>
      <c r="M2340" s="60"/>
      <c r="N2340" s="60"/>
      <c r="O2340" s="60"/>
    </row>
    <row r="2341" spans="1:15" x14ac:dyDescent="0.25">
      <c r="A2341" s="60"/>
      <c r="B2341" s="60"/>
      <c r="C2341" s="60"/>
      <c r="D2341" s="60"/>
      <c r="E2341" s="60"/>
      <c r="F2341" s="60"/>
      <c r="G2341" s="60"/>
      <c r="H2341" s="60"/>
      <c r="I2341" s="60"/>
      <c r="J2341" s="60"/>
      <c r="K2341" s="60"/>
      <c r="L2341" s="60"/>
      <c r="M2341" s="60"/>
      <c r="N2341" s="60"/>
      <c r="O2341" s="60"/>
    </row>
    <row r="2342" spans="1:15" x14ac:dyDescent="0.25">
      <c r="A2342" s="60"/>
      <c r="B2342" s="60"/>
      <c r="C2342" s="60"/>
      <c r="D2342" s="60"/>
      <c r="E2342" s="60"/>
      <c r="F2342" s="60"/>
      <c r="G2342" s="60"/>
      <c r="H2342" s="60"/>
      <c r="I2342" s="60"/>
      <c r="J2342" s="60"/>
      <c r="K2342" s="60"/>
      <c r="L2342" s="60"/>
      <c r="M2342" s="60"/>
      <c r="N2342" s="60"/>
      <c r="O2342" s="60"/>
    </row>
    <row r="2343" spans="1:15" x14ac:dyDescent="0.25">
      <c r="A2343" s="60"/>
      <c r="B2343" s="60"/>
      <c r="C2343" s="60"/>
      <c r="D2343" s="60"/>
      <c r="E2343" s="60"/>
      <c r="F2343" s="60"/>
      <c r="G2343" s="60"/>
      <c r="H2343" s="60"/>
      <c r="I2343" s="60"/>
      <c r="J2343" s="60"/>
      <c r="K2343" s="60"/>
      <c r="L2343" s="60"/>
      <c r="M2343" s="60"/>
      <c r="N2343" s="60"/>
      <c r="O2343" s="60"/>
    </row>
    <row r="2344" spans="1:15" x14ac:dyDescent="0.25">
      <c r="A2344" s="60"/>
      <c r="B2344" s="60"/>
      <c r="C2344" s="60"/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0"/>
    </row>
    <row r="2345" spans="1:15" x14ac:dyDescent="0.25">
      <c r="A2345" s="60"/>
      <c r="B2345" s="60"/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</row>
    <row r="2346" spans="1:15" x14ac:dyDescent="0.25">
      <c r="A2346" s="60"/>
      <c r="B2346" s="60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</row>
    <row r="2347" spans="1:15" x14ac:dyDescent="0.25">
      <c r="A2347" s="60"/>
      <c r="B2347" s="60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</row>
    <row r="2348" spans="1:15" x14ac:dyDescent="0.25">
      <c r="A2348" s="60"/>
      <c r="B2348" s="60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</row>
    <row r="2349" spans="1:15" x14ac:dyDescent="0.25">
      <c r="A2349" s="60"/>
      <c r="B2349" s="60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</row>
    <row r="2350" spans="1:15" x14ac:dyDescent="0.25">
      <c r="A2350" s="60"/>
      <c r="B2350" s="60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</row>
    <row r="2351" spans="1:15" x14ac:dyDescent="0.25">
      <c r="A2351" s="60"/>
      <c r="B2351" s="60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</row>
    <row r="2352" spans="1:15" x14ac:dyDescent="0.25">
      <c r="A2352" s="60"/>
      <c r="B2352" s="60"/>
      <c r="C2352" s="60"/>
      <c r="D2352" s="60"/>
      <c r="E2352" s="60"/>
      <c r="F2352" s="60"/>
      <c r="G2352" s="60"/>
      <c r="H2352" s="60"/>
      <c r="I2352" s="60"/>
      <c r="J2352" s="60"/>
      <c r="K2352" s="60"/>
      <c r="L2352" s="60"/>
      <c r="M2352" s="60"/>
      <c r="N2352" s="60"/>
      <c r="O2352" s="60"/>
    </row>
    <row r="2353" spans="1:15" x14ac:dyDescent="0.25">
      <c r="A2353" s="60"/>
      <c r="B2353" s="60"/>
      <c r="C2353" s="60"/>
      <c r="D2353" s="60"/>
      <c r="E2353" s="60"/>
      <c r="F2353" s="60"/>
      <c r="G2353" s="60"/>
      <c r="H2353" s="60"/>
      <c r="I2353" s="60"/>
      <c r="J2353" s="60"/>
      <c r="K2353" s="60"/>
      <c r="L2353" s="60"/>
      <c r="M2353" s="60"/>
      <c r="N2353" s="60"/>
      <c r="O2353" s="60"/>
    </row>
    <row r="2354" spans="1:15" x14ac:dyDescent="0.25">
      <c r="A2354" s="60"/>
      <c r="B2354" s="60"/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</row>
    <row r="2355" spans="1:15" x14ac:dyDescent="0.25">
      <c r="A2355" s="60"/>
      <c r="B2355" s="60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</row>
    <row r="2356" spans="1:15" x14ac:dyDescent="0.25">
      <c r="A2356" s="60"/>
      <c r="B2356" s="60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</row>
    <row r="2357" spans="1:15" x14ac:dyDescent="0.25">
      <c r="A2357" s="60"/>
      <c r="B2357" s="60"/>
      <c r="C2357" s="60"/>
      <c r="D2357" s="60"/>
      <c r="E2357" s="60"/>
      <c r="F2357" s="60"/>
      <c r="G2357" s="60"/>
      <c r="H2357" s="60"/>
      <c r="I2357" s="60"/>
      <c r="J2357" s="60"/>
      <c r="K2357" s="60"/>
      <c r="L2357" s="60"/>
      <c r="M2357" s="60"/>
      <c r="N2357" s="60"/>
      <c r="O2357" s="60"/>
    </row>
    <row r="2358" spans="1:15" x14ac:dyDescent="0.25">
      <c r="A2358" s="60"/>
      <c r="B2358" s="60"/>
      <c r="C2358" s="60"/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0"/>
    </row>
    <row r="2359" spans="1:15" x14ac:dyDescent="0.25">
      <c r="A2359" s="60"/>
      <c r="B2359" s="60"/>
      <c r="C2359" s="60"/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0"/>
    </row>
    <row r="2360" spans="1:15" x14ac:dyDescent="0.25">
      <c r="A2360" s="60"/>
      <c r="B2360" s="60"/>
      <c r="C2360" s="60"/>
      <c r="D2360" s="60"/>
      <c r="E2360" s="60"/>
      <c r="F2360" s="60"/>
      <c r="G2360" s="60"/>
      <c r="H2360" s="60"/>
      <c r="I2360" s="60"/>
      <c r="J2360" s="60"/>
      <c r="K2360" s="60"/>
      <c r="L2360" s="60"/>
      <c r="M2360" s="60"/>
      <c r="N2360" s="60"/>
      <c r="O2360" s="60"/>
    </row>
    <row r="2361" spans="1:15" x14ac:dyDescent="0.25">
      <c r="A2361" s="60"/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</row>
    <row r="2362" spans="1:15" x14ac:dyDescent="0.25">
      <c r="A2362" s="60"/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0"/>
    </row>
    <row r="2363" spans="1:15" x14ac:dyDescent="0.25">
      <c r="A2363" s="60"/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0"/>
    </row>
    <row r="2364" spans="1:15" x14ac:dyDescent="0.25">
      <c r="A2364" s="60"/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0"/>
    </row>
    <row r="2365" spans="1:15" x14ac:dyDescent="0.25">
      <c r="A2365" s="60"/>
      <c r="B2365" s="60"/>
      <c r="C2365" s="60"/>
      <c r="D2365" s="60"/>
      <c r="E2365" s="60"/>
      <c r="F2365" s="60"/>
      <c r="G2365" s="60"/>
      <c r="H2365" s="60"/>
      <c r="I2365" s="60"/>
      <c r="J2365" s="60"/>
      <c r="K2365" s="60"/>
      <c r="L2365" s="60"/>
      <c r="M2365" s="60"/>
      <c r="N2365" s="60"/>
      <c r="O2365" s="60"/>
    </row>
    <row r="2366" spans="1:15" x14ac:dyDescent="0.25">
      <c r="A2366" s="60"/>
      <c r="B2366" s="60"/>
      <c r="C2366" s="60"/>
      <c r="D2366" s="60"/>
      <c r="E2366" s="60"/>
      <c r="F2366" s="60"/>
      <c r="G2366" s="60"/>
      <c r="H2366" s="60"/>
      <c r="I2366" s="60"/>
      <c r="J2366" s="60"/>
      <c r="K2366" s="60"/>
      <c r="L2366" s="60"/>
      <c r="M2366" s="60"/>
      <c r="N2366" s="60"/>
      <c r="O2366" s="60"/>
    </row>
    <row r="2367" spans="1:15" x14ac:dyDescent="0.25">
      <c r="A2367" s="60"/>
      <c r="B2367" s="60"/>
      <c r="C2367" s="60"/>
      <c r="D2367" s="60"/>
      <c r="E2367" s="60"/>
      <c r="F2367" s="60"/>
      <c r="G2367" s="60"/>
      <c r="H2367" s="60"/>
      <c r="I2367" s="60"/>
      <c r="J2367" s="60"/>
      <c r="K2367" s="60"/>
      <c r="L2367" s="60"/>
      <c r="M2367" s="60"/>
      <c r="N2367" s="60"/>
      <c r="O2367" s="60"/>
    </row>
    <row r="2368" spans="1:15" x14ac:dyDescent="0.25">
      <c r="A2368" s="60"/>
      <c r="B2368" s="60"/>
      <c r="C2368" s="60"/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0"/>
    </row>
    <row r="2369" spans="1:15" x14ac:dyDescent="0.25">
      <c r="A2369" s="60"/>
      <c r="B2369" s="60"/>
      <c r="C2369" s="60"/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0"/>
    </row>
    <row r="2370" spans="1:15" x14ac:dyDescent="0.25">
      <c r="A2370" s="60"/>
      <c r="B2370" s="60"/>
      <c r="C2370" s="60"/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0"/>
    </row>
    <row r="2371" spans="1:15" x14ac:dyDescent="0.25">
      <c r="A2371" s="60"/>
      <c r="B2371" s="60"/>
      <c r="C2371" s="60"/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0"/>
    </row>
    <row r="2372" spans="1:15" x14ac:dyDescent="0.25">
      <c r="A2372" s="60"/>
      <c r="B2372" s="60"/>
      <c r="C2372" s="60"/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0"/>
    </row>
    <row r="2373" spans="1:15" x14ac:dyDescent="0.25">
      <c r="A2373" s="60"/>
      <c r="B2373" s="60"/>
      <c r="C2373" s="60"/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0"/>
    </row>
    <row r="2374" spans="1:15" x14ac:dyDescent="0.25">
      <c r="A2374" s="60"/>
      <c r="B2374" s="60"/>
      <c r="C2374" s="60"/>
      <c r="D2374" s="60"/>
      <c r="E2374" s="60"/>
      <c r="F2374" s="60"/>
      <c r="G2374" s="60"/>
      <c r="H2374" s="60"/>
      <c r="I2374" s="60"/>
      <c r="J2374" s="60"/>
      <c r="K2374" s="60"/>
      <c r="L2374" s="60"/>
      <c r="M2374" s="60"/>
      <c r="N2374" s="60"/>
      <c r="O2374" s="60"/>
    </row>
    <row r="2375" spans="1:15" x14ac:dyDescent="0.25">
      <c r="A2375" s="60"/>
      <c r="B2375" s="60"/>
      <c r="C2375" s="60"/>
      <c r="D2375" s="60"/>
      <c r="E2375" s="60"/>
      <c r="F2375" s="60"/>
      <c r="G2375" s="60"/>
      <c r="H2375" s="60"/>
      <c r="I2375" s="60"/>
      <c r="J2375" s="60"/>
      <c r="K2375" s="60"/>
      <c r="L2375" s="60"/>
      <c r="M2375" s="60"/>
      <c r="N2375" s="60"/>
      <c r="O2375" s="60"/>
    </row>
    <row r="2376" spans="1:15" x14ac:dyDescent="0.25">
      <c r="A2376" s="60"/>
      <c r="B2376" s="60"/>
      <c r="C2376" s="60"/>
      <c r="D2376" s="60"/>
      <c r="E2376" s="60"/>
      <c r="F2376" s="60"/>
      <c r="G2376" s="60"/>
      <c r="H2376" s="60"/>
      <c r="I2376" s="60"/>
      <c r="J2376" s="60"/>
      <c r="K2376" s="60"/>
      <c r="L2376" s="60"/>
      <c r="M2376" s="60"/>
      <c r="N2376" s="60"/>
      <c r="O2376" s="60"/>
    </row>
    <row r="2377" spans="1:15" x14ac:dyDescent="0.25">
      <c r="A2377" s="60"/>
      <c r="B2377" s="60"/>
      <c r="C2377" s="60"/>
      <c r="D2377" s="60"/>
      <c r="E2377" s="60"/>
      <c r="F2377" s="60"/>
      <c r="G2377" s="60"/>
      <c r="H2377" s="60"/>
      <c r="I2377" s="60"/>
      <c r="J2377" s="60"/>
      <c r="K2377" s="60"/>
      <c r="L2377" s="60"/>
      <c r="M2377" s="60"/>
      <c r="N2377" s="60"/>
      <c r="O2377" s="60"/>
    </row>
    <row r="2378" spans="1:15" x14ac:dyDescent="0.25">
      <c r="A2378" s="60"/>
      <c r="B2378" s="60"/>
      <c r="C2378" s="60"/>
      <c r="D2378" s="60"/>
      <c r="E2378" s="60"/>
      <c r="F2378" s="60"/>
      <c r="G2378" s="60"/>
      <c r="H2378" s="60"/>
      <c r="I2378" s="60"/>
      <c r="J2378" s="60"/>
      <c r="K2378" s="60"/>
      <c r="L2378" s="60"/>
      <c r="M2378" s="60"/>
      <c r="N2378" s="60"/>
      <c r="O2378" s="60"/>
    </row>
    <row r="2379" spans="1:15" x14ac:dyDescent="0.25">
      <c r="A2379" s="60"/>
      <c r="B2379" s="60"/>
      <c r="C2379" s="60"/>
      <c r="D2379" s="60"/>
      <c r="E2379" s="60"/>
      <c r="F2379" s="60"/>
      <c r="G2379" s="60"/>
      <c r="H2379" s="60"/>
      <c r="I2379" s="60"/>
      <c r="J2379" s="60"/>
      <c r="K2379" s="60"/>
      <c r="L2379" s="60"/>
      <c r="M2379" s="60"/>
      <c r="N2379" s="60"/>
      <c r="O2379" s="60"/>
    </row>
    <row r="2380" spans="1:15" x14ac:dyDescent="0.25">
      <c r="A2380" s="60"/>
      <c r="B2380" s="60"/>
      <c r="C2380" s="60"/>
      <c r="D2380" s="60"/>
      <c r="E2380" s="60"/>
      <c r="F2380" s="60"/>
      <c r="G2380" s="60"/>
      <c r="H2380" s="60"/>
      <c r="I2380" s="60"/>
      <c r="J2380" s="60"/>
      <c r="K2380" s="60"/>
      <c r="L2380" s="60"/>
      <c r="M2380" s="60"/>
      <c r="N2380" s="60"/>
      <c r="O2380" s="60"/>
    </row>
    <row r="2381" spans="1:15" x14ac:dyDescent="0.25">
      <c r="A2381" s="60"/>
      <c r="B2381" s="60"/>
      <c r="C2381" s="60"/>
      <c r="D2381" s="60"/>
      <c r="E2381" s="60"/>
      <c r="F2381" s="60"/>
      <c r="G2381" s="60"/>
      <c r="H2381" s="60"/>
      <c r="I2381" s="60"/>
      <c r="J2381" s="60"/>
      <c r="K2381" s="60"/>
      <c r="L2381" s="60"/>
      <c r="M2381" s="60"/>
      <c r="N2381" s="60"/>
      <c r="O2381" s="60"/>
    </row>
    <row r="2382" spans="1:15" x14ac:dyDescent="0.25">
      <c r="A2382" s="60"/>
      <c r="B2382" s="60"/>
      <c r="C2382" s="60"/>
      <c r="D2382" s="60"/>
      <c r="E2382" s="60"/>
      <c r="F2382" s="60"/>
      <c r="G2382" s="60"/>
      <c r="H2382" s="60"/>
      <c r="I2382" s="60"/>
      <c r="J2382" s="60"/>
      <c r="K2382" s="60"/>
      <c r="L2382" s="60"/>
      <c r="M2382" s="60"/>
      <c r="N2382" s="60"/>
      <c r="O2382" s="60"/>
    </row>
    <row r="2383" spans="1:15" x14ac:dyDescent="0.25">
      <c r="A2383" s="60"/>
      <c r="B2383" s="60"/>
      <c r="C2383" s="60"/>
      <c r="D2383" s="60"/>
      <c r="E2383" s="60"/>
      <c r="F2383" s="60"/>
      <c r="G2383" s="60"/>
      <c r="H2383" s="60"/>
      <c r="I2383" s="60"/>
      <c r="J2383" s="60"/>
      <c r="K2383" s="60"/>
      <c r="L2383" s="60"/>
      <c r="M2383" s="60"/>
      <c r="N2383" s="60"/>
      <c r="O2383" s="60"/>
    </row>
    <row r="2384" spans="1:15" x14ac:dyDescent="0.25">
      <c r="A2384" s="60"/>
      <c r="B2384" s="60"/>
      <c r="C2384" s="60"/>
      <c r="D2384" s="60"/>
      <c r="E2384" s="60"/>
      <c r="F2384" s="60"/>
      <c r="G2384" s="60"/>
      <c r="H2384" s="60"/>
      <c r="I2384" s="60"/>
      <c r="J2384" s="60"/>
      <c r="K2384" s="60"/>
      <c r="L2384" s="60"/>
      <c r="M2384" s="60"/>
      <c r="N2384" s="60"/>
      <c r="O2384" s="60"/>
    </row>
    <row r="2385" spans="1:15" x14ac:dyDescent="0.25">
      <c r="A2385" s="60"/>
      <c r="B2385" s="60"/>
      <c r="C2385" s="60"/>
      <c r="D2385" s="60"/>
      <c r="E2385" s="60"/>
      <c r="F2385" s="60"/>
      <c r="G2385" s="60"/>
      <c r="H2385" s="60"/>
      <c r="I2385" s="60"/>
      <c r="J2385" s="60"/>
      <c r="K2385" s="60"/>
      <c r="L2385" s="60"/>
      <c r="M2385" s="60"/>
      <c r="N2385" s="60"/>
      <c r="O2385" s="60"/>
    </row>
    <row r="2386" spans="1:15" x14ac:dyDescent="0.25">
      <c r="A2386" s="60"/>
      <c r="B2386" s="60"/>
      <c r="C2386" s="60"/>
      <c r="D2386" s="60"/>
      <c r="E2386" s="60"/>
      <c r="F2386" s="60"/>
      <c r="G2386" s="60"/>
      <c r="H2386" s="60"/>
      <c r="I2386" s="60"/>
      <c r="J2386" s="60"/>
      <c r="K2386" s="60"/>
      <c r="L2386" s="60"/>
      <c r="M2386" s="60"/>
      <c r="N2386" s="60"/>
      <c r="O2386" s="60"/>
    </row>
    <row r="2387" spans="1:15" x14ac:dyDescent="0.25">
      <c r="A2387" s="60"/>
      <c r="B2387" s="60"/>
      <c r="C2387" s="60"/>
      <c r="D2387" s="60"/>
      <c r="E2387" s="60"/>
      <c r="F2387" s="60"/>
      <c r="G2387" s="60"/>
      <c r="H2387" s="60"/>
      <c r="I2387" s="60"/>
      <c r="J2387" s="60"/>
      <c r="K2387" s="60"/>
      <c r="L2387" s="60"/>
      <c r="M2387" s="60"/>
      <c r="N2387" s="60"/>
      <c r="O2387" s="60"/>
    </row>
    <row r="2388" spans="1:15" x14ac:dyDescent="0.25">
      <c r="A2388" s="60"/>
      <c r="B2388" s="60"/>
      <c r="C2388" s="60"/>
      <c r="D2388" s="60"/>
      <c r="E2388" s="60"/>
      <c r="F2388" s="60"/>
      <c r="G2388" s="60"/>
      <c r="H2388" s="60"/>
      <c r="I2388" s="60"/>
      <c r="J2388" s="60"/>
      <c r="K2388" s="60"/>
      <c r="L2388" s="60"/>
      <c r="M2388" s="60"/>
      <c r="N2388" s="60"/>
      <c r="O2388" s="60"/>
    </row>
    <row r="2389" spans="1:15" x14ac:dyDescent="0.25">
      <c r="A2389" s="60"/>
      <c r="B2389" s="60"/>
      <c r="C2389" s="60"/>
      <c r="D2389" s="60"/>
      <c r="E2389" s="60"/>
      <c r="F2389" s="60"/>
      <c r="G2389" s="60"/>
      <c r="H2389" s="60"/>
      <c r="I2389" s="60"/>
      <c r="J2389" s="60"/>
      <c r="K2389" s="60"/>
      <c r="L2389" s="60"/>
      <c r="M2389" s="60"/>
      <c r="N2389" s="60"/>
      <c r="O2389" s="60"/>
    </row>
    <row r="2390" spans="1:15" x14ac:dyDescent="0.25">
      <c r="A2390" s="60"/>
      <c r="B2390" s="60"/>
      <c r="C2390" s="60"/>
      <c r="D2390" s="60"/>
      <c r="E2390" s="60"/>
      <c r="F2390" s="60"/>
      <c r="G2390" s="60"/>
      <c r="H2390" s="60"/>
      <c r="I2390" s="60"/>
      <c r="J2390" s="60"/>
      <c r="K2390" s="60"/>
      <c r="L2390" s="60"/>
      <c r="M2390" s="60"/>
      <c r="N2390" s="60"/>
      <c r="O2390" s="60"/>
    </row>
    <row r="2391" spans="1:15" x14ac:dyDescent="0.25">
      <c r="A2391" s="60"/>
      <c r="B2391" s="60"/>
      <c r="C2391" s="60"/>
      <c r="D2391" s="60"/>
      <c r="E2391" s="60"/>
      <c r="F2391" s="60"/>
      <c r="G2391" s="60"/>
      <c r="H2391" s="60"/>
      <c r="I2391" s="60"/>
      <c r="J2391" s="60"/>
      <c r="K2391" s="60"/>
      <c r="L2391" s="60"/>
      <c r="M2391" s="60"/>
      <c r="N2391" s="60"/>
      <c r="O2391" s="60"/>
    </row>
    <row r="2392" spans="1:15" x14ac:dyDescent="0.25">
      <c r="A2392" s="60"/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0"/>
    </row>
    <row r="2393" spans="1:15" x14ac:dyDescent="0.25">
      <c r="A2393" s="60"/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0"/>
    </row>
    <row r="2394" spans="1:15" x14ac:dyDescent="0.25">
      <c r="A2394" s="60"/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0"/>
    </row>
    <row r="2395" spans="1:15" x14ac:dyDescent="0.25">
      <c r="A2395" s="60"/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0"/>
    </row>
    <row r="2396" spans="1:15" x14ac:dyDescent="0.25">
      <c r="A2396" s="60"/>
      <c r="B2396" s="60"/>
      <c r="C2396" s="60"/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0"/>
    </row>
    <row r="2397" spans="1:15" x14ac:dyDescent="0.25">
      <c r="A2397" s="60"/>
      <c r="B2397" s="60"/>
      <c r="C2397" s="60"/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0"/>
    </row>
    <row r="2398" spans="1:15" x14ac:dyDescent="0.25">
      <c r="A2398" s="60"/>
      <c r="B2398" s="60"/>
      <c r="C2398" s="60"/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0"/>
    </row>
    <row r="2399" spans="1:15" x14ac:dyDescent="0.25">
      <c r="A2399" s="60"/>
      <c r="B2399" s="60"/>
      <c r="C2399" s="60"/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0"/>
    </row>
    <row r="2400" spans="1:15" x14ac:dyDescent="0.25">
      <c r="A2400" s="60"/>
      <c r="B2400" s="60"/>
      <c r="C2400" s="60"/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0"/>
    </row>
    <row r="2401" spans="1:15" x14ac:dyDescent="0.25">
      <c r="A2401" s="60"/>
      <c r="B2401" s="60"/>
      <c r="C2401" s="60"/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0"/>
    </row>
    <row r="2402" spans="1:15" x14ac:dyDescent="0.25">
      <c r="A2402" s="60"/>
      <c r="B2402" s="60"/>
      <c r="C2402" s="60"/>
      <c r="D2402" s="60"/>
      <c r="E2402" s="60"/>
      <c r="F2402" s="60"/>
      <c r="G2402" s="60"/>
      <c r="H2402" s="60"/>
      <c r="I2402" s="60"/>
      <c r="J2402" s="60"/>
      <c r="K2402" s="60"/>
      <c r="L2402" s="60"/>
      <c r="M2402" s="60"/>
      <c r="N2402" s="60"/>
      <c r="O2402" s="60"/>
    </row>
    <row r="2403" spans="1:15" x14ac:dyDescent="0.25">
      <c r="A2403" s="60"/>
      <c r="B2403" s="60"/>
      <c r="C2403" s="60"/>
      <c r="D2403" s="60"/>
      <c r="E2403" s="60"/>
      <c r="F2403" s="60"/>
      <c r="G2403" s="60"/>
      <c r="H2403" s="60"/>
      <c r="I2403" s="60"/>
      <c r="J2403" s="60"/>
      <c r="K2403" s="60"/>
      <c r="L2403" s="60"/>
      <c r="M2403" s="60"/>
      <c r="N2403" s="60"/>
      <c r="O2403" s="60"/>
    </row>
    <row r="2404" spans="1:15" x14ac:dyDescent="0.25">
      <c r="A2404" s="60"/>
      <c r="B2404" s="60"/>
      <c r="C2404" s="60"/>
      <c r="D2404" s="60"/>
      <c r="E2404" s="60"/>
      <c r="F2404" s="60"/>
      <c r="G2404" s="60"/>
      <c r="H2404" s="60"/>
      <c r="I2404" s="60"/>
      <c r="J2404" s="60"/>
      <c r="K2404" s="60"/>
      <c r="L2404" s="60"/>
      <c r="M2404" s="60"/>
      <c r="N2404" s="60"/>
      <c r="O2404" s="60"/>
    </row>
    <row r="2405" spans="1:15" x14ac:dyDescent="0.25">
      <c r="A2405" s="60"/>
      <c r="B2405" s="60"/>
      <c r="C2405" s="60"/>
      <c r="D2405" s="60"/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</row>
    <row r="2406" spans="1:15" x14ac:dyDescent="0.25">
      <c r="A2406" s="60"/>
      <c r="B2406" s="60"/>
      <c r="C2406" s="60"/>
      <c r="D2406" s="60"/>
      <c r="E2406" s="60"/>
      <c r="F2406" s="60"/>
      <c r="G2406" s="60"/>
      <c r="H2406" s="60"/>
      <c r="I2406" s="60"/>
      <c r="J2406" s="60"/>
      <c r="K2406" s="60"/>
      <c r="L2406" s="60"/>
      <c r="M2406" s="60"/>
      <c r="N2406" s="60"/>
      <c r="O2406" s="60"/>
    </row>
    <row r="2407" spans="1:15" x14ac:dyDescent="0.25">
      <c r="A2407" s="60"/>
      <c r="B2407" s="60"/>
      <c r="C2407" s="60"/>
      <c r="D2407" s="60"/>
      <c r="E2407" s="60"/>
      <c r="F2407" s="60"/>
      <c r="G2407" s="60"/>
      <c r="H2407" s="60"/>
      <c r="I2407" s="60"/>
      <c r="J2407" s="60"/>
      <c r="K2407" s="60"/>
      <c r="L2407" s="60"/>
      <c r="M2407" s="60"/>
      <c r="N2407" s="60"/>
      <c r="O2407" s="60"/>
    </row>
    <row r="2408" spans="1:15" x14ac:dyDescent="0.25">
      <c r="A2408" s="60"/>
      <c r="B2408" s="60"/>
      <c r="C2408" s="60"/>
      <c r="D2408" s="60"/>
      <c r="E2408" s="60"/>
      <c r="F2408" s="60"/>
      <c r="G2408" s="60"/>
      <c r="H2408" s="60"/>
      <c r="I2408" s="60"/>
      <c r="J2408" s="60"/>
      <c r="K2408" s="60"/>
      <c r="L2408" s="60"/>
      <c r="M2408" s="60"/>
      <c r="N2408" s="60"/>
      <c r="O2408" s="60"/>
    </row>
    <row r="2409" spans="1:15" x14ac:dyDescent="0.25">
      <c r="A2409" s="60"/>
      <c r="B2409" s="60"/>
      <c r="C2409" s="60"/>
      <c r="D2409" s="60"/>
      <c r="E2409" s="60"/>
      <c r="F2409" s="60"/>
      <c r="G2409" s="60"/>
      <c r="H2409" s="60"/>
      <c r="I2409" s="60"/>
      <c r="J2409" s="60"/>
      <c r="K2409" s="60"/>
      <c r="L2409" s="60"/>
      <c r="M2409" s="60"/>
      <c r="N2409" s="60"/>
      <c r="O2409" s="60"/>
    </row>
    <row r="2410" spans="1:15" x14ac:dyDescent="0.25">
      <c r="A2410" s="60"/>
      <c r="B2410" s="60"/>
      <c r="C2410" s="60"/>
      <c r="D2410" s="60"/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</row>
    <row r="2411" spans="1:15" x14ac:dyDescent="0.25">
      <c r="A2411" s="60"/>
      <c r="B2411" s="60"/>
      <c r="C2411" s="60"/>
      <c r="D2411" s="60"/>
      <c r="E2411" s="60"/>
      <c r="F2411" s="60"/>
      <c r="G2411" s="60"/>
      <c r="H2411" s="60"/>
      <c r="I2411" s="60"/>
      <c r="J2411" s="60"/>
      <c r="K2411" s="60"/>
      <c r="L2411" s="60"/>
      <c r="M2411" s="60"/>
      <c r="N2411" s="60"/>
      <c r="O2411" s="60"/>
    </row>
    <row r="2412" spans="1:15" x14ac:dyDescent="0.25">
      <c r="A2412" s="60"/>
      <c r="B2412" s="60"/>
      <c r="C2412" s="60"/>
      <c r="D2412" s="60"/>
      <c r="E2412" s="60"/>
      <c r="F2412" s="60"/>
      <c r="G2412" s="60"/>
      <c r="H2412" s="60"/>
      <c r="I2412" s="60"/>
      <c r="J2412" s="60"/>
      <c r="K2412" s="60"/>
      <c r="L2412" s="60"/>
      <c r="M2412" s="60"/>
      <c r="N2412" s="60"/>
      <c r="O2412" s="60"/>
    </row>
    <row r="2413" spans="1:15" x14ac:dyDescent="0.25">
      <c r="A2413" s="60"/>
      <c r="B2413" s="60"/>
      <c r="C2413" s="60"/>
      <c r="D2413" s="60"/>
      <c r="E2413" s="60"/>
      <c r="F2413" s="60"/>
      <c r="G2413" s="60"/>
      <c r="H2413" s="60"/>
      <c r="I2413" s="60"/>
      <c r="J2413" s="60"/>
      <c r="K2413" s="60"/>
      <c r="L2413" s="60"/>
      <c r="M2413" s="60"/>
      <c r="N2413" s="60"/>
      <c r="O2413" s="60"/>
    </row>
    <row r="2414" spans="1:15" x14ac:dyDescent="0.25">
      <c r="A2414" s="60"/>
      <c r="B2414" s="60"/>
      <c r="C2414" s="60"/>
      <c r="D2414" s="60"/>
      <c r="E2414" s="60"/>
      <c r="F2414" s="60"/>
      <c r="G2414" s="60"/>
      <c r="H2414" s="60"/>
      <c r="I2414" s="60"/>
      <c r="J2414" s="60"/>
      <c r="K2414" s="60"/>
      <c r="L2414" s="60"/>
      <c r="M2414" s="60"/>
      <c r="N2414" s="60"/>
      <c r="O2414" s="60"/>
    </row>
    <row r="2415" spans="1:15" x14ac:dyDescent="0.25">
      <c r="A2415" s="60"/>
      <c r="B2415" s="60"/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60"/>
      <c r="O2415" s="60"/>
    </row>
    <row r="2416" spans="1:15" x14ac:dyDescent="0.25">
      <c r="A2416" s="60"/>
      <c r="B2416" s="60"/>
      <c r="C2416" s="60"/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0"/>
    </row>
    <row r="2417" spans="1:15" x14ac:dyDescent="0.25">
      <c r="A2417" s="60"/>
      <c r="B2417" s="60"/>
      <c r="C2417" s="60"/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0"/>
    </row>
    <row r="2418" spans="1:15" x14ac:dyDescent="0.25">
      <c r="A2418" s="60"/>
      <c r="B2418" s="60"/>
      <c r="C2418" s="60"/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0"/>
    </row>
    <row r="2419" spans="1:15" x14ac:dyDescent="0.25">
      <c r="A2419" s="60"/>
      <c r="B2419" s="60"/>
      <c r="C2419" s="60"/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0"/>
    </row>
    <row r="2420" spans="1:15" x14ac:dyDescent="0.25">
      <c r="A2420" s="60"/>
      <c r="B2420" s="60"/>
      <c r="C2420" s="60"/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0"/>
    </row>
    <row r="2421" spans="1:15" x14ac:dyDescent="0.25">
      <c r="A2421" s="60"/>
      <c r="B2421" s="60"/>
      <c r="C2421" s="60"/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0"/>
    </row>
    <row r="2422" spans="1:15" x14ac:dyDescent="0.25">
      <c r="A2422" s="60"/>
      <c r="B2422" s="60"/>
      <c r="C2422" s="60"/>
      <c r="D2422" s="60"/>
      <c r="E2422" s="60"/>
      <c r="F2422" s="60"/>
      <c r="G2422" s="60"/>
      <c r="H2422" s="60"/>
      <c r="I2422" s="60"/>
      <c r="J2422" s="60"/>
      <c r="K2422" s="60"/>
      <c r="L2422" s="60"/>
      <c r="M2422" s="60"/>
      <c r="N2422" s="60"/>
      <c r="O2422" s="60"/>
    </row>
    <row r="2423" spans="1:15" x14ac:dyDescent="0.25">
      <c r="A2423" s="60"/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60"/>
      <c r="O2423" s="60"/>
    </row>
    <row r="2424" spans="1:15" x14ac:dyDescent="0.25">
      <c r="A2424" s="60"/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  <c r="N2424" s="60"/>
      <c r="O2424" s="60"/>
    </row>
    <row r="2425" spans="1:15" x14ac:dyDescent="0.25">
      <c r="A2425" s="60"/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  <c r="N2425" s="60"/>
      <c r="O2425" s="60"/>
    </row>
    <row r="2426" spans="1:15" x14ac:dyDescent="0.25">
      <c r="A2426" s="60"/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  <c r="N2426" s="60"/>
      <c r="O2426" s="60"/>
    </row>
    <row r="2427" spans="1:15" x14ac:dyDescent="0.25">
      <c r="A2427" s="60"/>
      <c r="B2427" s="60"/>
      <c r="C2427" s="60"/>
      <c r="D2427" s="60"/>
      <c r="E2427" s="60"/>
      <c r="F2427" s="60"/>
      <c r="G2427" s="60"/>
      <c r="H2427" s="60"/>
      <c r="I2427" s="60"/>
      <c r="J2427" s="60"/>
      <c r="K2427" s="60"/>
      <c r="L2427" s="60"/>
      <c r="M2427" s="60"/>
      <c r="N2427" s="60"/>
      <c r="O2427" s="60"/>
    </row>
    <row r="2428" spans="1:15" x14ac:dyDescent="0.25">
      <c r="A2428" s="60"/>
      <c r="B2428" s="60"/>
      <c r="C2428" s="60"/>
      <c r="D2428" s="60"/>
      <c r="E2428" s="60"/>
      <c r="F2428" s="60"/>
      <c r="G2428" s="60"/>
      <c r="H2428" s="60"/>
      <c r="I2428" s="60"/>
      <c r="J2428" s="60"/>
      <c r="K2428" s="60"/>
      <c r="L2428" s="60"/>
      <c r="M2428" s="60"/>
      <c r="N2428" s="60"/>
      <c r="O2428" s="60"/>
    </row>
    <row r="2429" spans="1:15" x14ac:dyDescent="0.25">
      <c r="A2429" s="60"/>
      <c r="B2429" s="60"/>
      <c r="C2429" s="60"/>
      <c r="D2429" s="60"/>
      <c r="E2429" s="60"/>
      <c r="F2429" s="60"/>
      <c r="G2429" s="60"/>
      <c r="H2429" s="60"/>
      <c r="I2429" s="60"/>
      <c r="J2429" s="60"/>
      <c r="K2429" s="60"/>
      <c r="L2429" s="60"/>
      <c r="M2429" s="60"/>
      <c r="N2429" s="60"/>
      <c r="O2429" s="60"/>
    </row>
    <row r="2430" spans="1:15" x14ac:dyDescent="0.25">
      <c r="A2430" s="60"/>
      <c r="B2430" s="60"/>
      <c r="C2430" s="60"/>
      <c r="D2430" s="60"/>
      <c r="E2430" s="60"/>
      <c r="F2430" s="60"/>
      <c r="G2430" s="60"/>
      <c r="H2430" s="60"/>
      <c r="I2430" s="60"/>
      <c r="J2430" s="60"/>
      <c r="K2430" s="60"/>
      <c r="L2430" s="60"/>
      <c r="M2430" s="60"/>
      <c r="N2430" s="60"/>
      <c r="O2430" s="60"/>
    </row>
    <row r="2431" spans="1:15" x14ac:dyDescent="0.25">
      <c r="A2431" s="60"/>
      <c r="B2431" s="60"/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60"/>
      <c r="O2431" s="60"/>
    </row>
    <row r="2432" spans="1:15" x14ac:dyDescent="0.25">
      <c r="A2432" s="60"/>
      <c r="B2432" s="60"/>
      <c r="C2432" s="60"/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0"/>
    </row>
    <row r="2433" spans="1:15" x14ac:dyDescent="0.25">
      <c r="A2433" s="60"/>
      <c r="B2433" s="60"/>
      <c r="C2433" s="60"/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0"/>
    </row>
    <row r="2434" spans="1:15" x14ac:dyDescent="0.25">
      <c r="A2434" s="60"/>
      <c r="B2434" s="60"/>
      <c r="C2434" s="60"/>
      <c r="D2434" s="60"/>
      <c r="E2434" s="60"/>
      <c r="F2434" s="60"/>
      <c r="G2434" s="60"/>
      <c r="H2434" s="60"/>
      <c r="I2434" s="60"/>
      <c r="J2434" s="60"/>
      <c r="K2434" s="60"/>
      <c r="L2434" s="60"/>
      <c r="M2434" s="60"/>
      <c r="N2434" s="60"/>
      <c r="O2434" s="60"/>
    </row>
    <row r="2435" spans="1:15" x14ac:dyDescent="0.25">
      <c r="A2435" s="60"/>
      <c r="B2435" s="60"/>
      <c r="C2435" s="60"/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0"/>
    </row>
    <row r="2436" spans="1:15" x14ac:dyDescent="0.25">
      <c r="A2436" s="60"/>
      <c r="B2436" s="60"/>
      <c r="C2436" s="60"/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0"/>
    </row>
    <row r="2437" spans="1:15" x14ac:dyDescent="0.25">
      <c r="A2437" s="60"/>
      <c r="B2437" s="60"/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0"/>
    </row>
    <row r="2438" spans="1:15" x14ac:dyDescent="0.25">
      <c r="A2438" s="60"/>
      <c r="B2438" s="60"/>
      <c r="C2438" s="60"/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0"/>
    </row>
    <row r="2439" spans="1:15" x14ac:dyDescent="0.25">
      <c r="A2439" s="60"/>
      <c r="B2439" s="60"/>
      <c r="C2439" s="60"/>
      <c r="D2439" s="60"/>
      <c r="E2439" s="60"/>
      <c r="F2439" s="60"/>
      <c r="G2439" s="60"/>
      <c r="H2439" s="60"/>
      <c r="I2439" s="60"/>
      <c r="J2439" s="60"/>
      <c r="K2439" s="60"/>
      <c r="L2439" s="60"/>
      <c r="M2439" s="60"/>
      <c r="N2439" s="60"/>
      <c r="O2439" s="60"/>
    </row>
    <row r="2440" spans="1:15" x14ac:dyDescent="0.25">
      <c r="A2440" s="60"/>
      <c r="B2440" s="60"/>
      <c r="C2440" s="60"/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0"/>
    </row>
    <row r="2441" spans="1:15" x14ac:dyDescent="0.25">
      <c r="A2441" s="60"/>
      <c r="B2441" s="60"/>
      <c r="C2441" s="60"/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0"/>
    </row>
    <row r="2442" spans="1:15" x14ac:dyDescent="0.25">
      <c r="A2442" s="60"/>
      <c r="B2442" s="60"/>
      <c r="C2442" s="60"/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0"/>
    </row>
    <row r="2443" spans="1:15" x14ac:dyDescent="0.25">
      <c r="A2443" s="60"/>
      <c r="B2443" s="60"/>
      <c r="C2443" s="60"/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0"/>
    </row>
    <row r="2444" spans="1:15" x14ac:dyDescent="0.25">
      <c r="A2444" s="60"/>
      <c r="B2444" s="60"/>
      <c r="C2444" s="60"/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0"/>
    </row>
    <row r="2445" spans="1:15" x14ac:dyDescent="0.25">
      <c r="A2445" s="60"/>
      <c r="B2445" s="60"/>
      <c r="C2445" s="60"/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0"/>
    </row>
    <row r="2446" spans="1:15" x14ac:dyDescent="0.25">
      <c r="A2446" s="60"/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</row>
    <row r="2447" spans="1:15" x14ac:dyDescent="0.25">
      <c r="A2447" s="60"/>
      <c r="B2447" s="60"/>
      <c r="C2447" s="60"/>
      <c r="D2447" s="60"/>
      <c r="E2447" s="60"/>
      <c r="F2447" s="60"/>
      <c r="G2447" s="60"/>
      <c r="H2447" s="60"/>
      <c r="I2447" s="60"/>
      <c r="J2447" s="60"/>
      <c r="K2447" s="60"/>
      <c r="L2447" s="60"/>
      <c r="M2447" s="60"/>
      <c r="N2447" s="60"/>
      <c r="O2447" s="60"/>
    </row>
    <row r="2448" spans="1:15" x14ac:dyDescent="0.25">
      <c r="A2448" s="60"/>
      <c r="B2448" s="60"/>
      <c r="C2448" s="60"/>
      <c r="D2448" s="60"/>
      <c r="E2448" s="60"/>
      <c r="F2448" s="60"/>
      <c r="G2448" s="60"/>
      <c r="H2448" s="60"/>
      <c r="I2448" s="60"/>
      <c r="J2448" s="60"/>
      <c r="K2448" s="60"/>
      <c r="L2448" s="60"/>
      <c r="M2448" s="60"/>
      <c r="N2448" s="60"/>
      <c r="O2448" s="60"/>
    </row>
    <row r="2449" spans="1:15" x14ac:dyDescent="0.25">
      <c r="A2449" s="60"/>
      <c r="B2449" s="60"/>
      <c r="C2449" s="60"/>
      <c r="D2449" s="60"/>
      <c r="E2449" s="60"/>
      <c r="F2449" s="60"/>
      <c r="G2449" s="60"/>
      <c r="H2449" s="60"/>
      <c r="I2449" s="60"/>
      <c r="J2449" s="60"/>
      <c r="K2449" s="60"/>
      <c r="L2449" s="60"/>
      <c r="M2449" s="60"/>
      <c r="N2449" s="60"/>
      <c r="O2449" s="60"/>
    </row>
    <row r="2450" spans="1:15" x14ac:dyDescent="0.25">
      <c r="A2450" s="60"/>
      <c r="B2450" s="60"/>
      <c r="C2450" s="60"/>
      <c r="D2450" s="60"/>
      <c r="E2450" s="60"/>
      <c r="F2450" s="60"/>
      <c r="G2450" s="60"/>
      <c r="H2450" s="60"/>
      <c r="I2450" s="60"/>
      <c r="J2450" s="60"/>
      <c r="K2450" s="60"/>
      <c r="L2450" s="60"/>
      <c r="M2450" s="60"/>
      <c r="N2450" s="60"/>
      <c r="O2450" s="60"/>
    </row>
    <row r="2451" spans="1:15" x14ac:dyDescent="0.25">
      <c r="A2451" s="60"/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</row>
    <row r="2452" spans="1:15" x14ac:dyDescent="0.25">
      <c r="A2452" s="60"/>
      <c r="B2452" s="60"/>
      <c r="C2452" s="60"/>
      <c r="D2452" s="60"/>
      <c r="E2452" s="60"/>
      <c r="F2452" s="60"/>
      <c r="G2452" s="60"/>
      <c r="H2452" s="60"/>
      <c r="I2452" s="60"/>
      <c r="J2452" s="60"/>
      <c r="K2452" s="60"/>
      <c r="L2452" s="60"/>
      <c r="M2452" s="60"/>
      <c r="N2452" s="60"/>
      <c r="O2452" s="60"/>
    </row>
    <row r="2453" spans="1:15" x14ac:dyDescent="0.25">
      <c r="A2453" s="60"/>
      <c r="B2453" s="60"/>
      <c r="C2453" s="60"/>
      <c r="D2453" s="60"/>
      <c r="E2453" s="60"/>
      <c r="F2453" s="60"/>
      <c r="G2453" s="60"/>
      <c r="H2453" s="60"/>
      <c r="I2453" s="60"/>
      <c r="J2453" s="60"/>
      <c r="K2453" s="60"/>
      <c r="L2453" s="60"/>
      <c r="M2453" s="60"/>
      <c r="N2453" s="60"/>
      <c r="O2453" s="60"/>
    </row>
    <row r="2454" spans="1:15" x14ac:dyDescent="0.25">
      <c r="A2454" s="60"/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</row>
    <row r="2455" spans="1:15" x14ac:dyDescent="0.25">
      <c r="A2455" s="60"/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  <c r="N2455" s="60"/>
      <c r="O2455" s="60"/>
    </row>
    <row r="2456" spans="1:15" x14ac:dyDescent="0.25">
      <c r="A2456" s="60"/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60"/>
      <c r="O2456" s="60"/>
    </row>
    <row r="2457" spans="1:15" x14ac:dyDescent="0.25">
      <c r="A2457" s="60"/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  <c r="N2457" s="60"/>
      <c r="O2457" s="60"/>
    </row>
    <row r="2458" spans="1:15" x14ac:dyDescent="0.25">
      <c r="A2458" s="60"/>
      <c r="B2458" s="60"/>
      <c r="C2458" s="60"/>
      <c r="D2458" s="60"/>
      <c r="E2458" s="60"/>
      <c r="F2458" s="60"/>
      <c r="G2458" s="60"/>
      <c r="H2458" s="60"/>
      <c r="I2458" s="60"/>
      <c r="J2458" s="60"/>
      <c r="K2458" s="60"/>
      <c r="L2458" s="60"/>
      <c r="M2458" s="60"/>
      <c r="N2458" s="60"/>
      <c r="O2458" s="60"/>
    </row>
    <row r="2459" spans="1:15" x14ac:dyDescent="0.25">
      <c r="A2459" s="60"/>
      <c r="B2459" s="60"/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</row>
    <row r="2460" spans="1:15" x14ac:dyDescent="0.25">
      <c r="A2460" s="60"/>
      <c r="B2460" s="60"/>
      <c r="C2460" s="60"/>
      <c r="D2460" s="60"/>
      <c r="E2460" s="60"/>
      <c r="F2460" s="60"/>
      <c r="G2460" s="60"/>
      <c r="H2460" s="60"/>
      <c r="I2460" s="60"/>
      <c r="J2460" s="60"/>
      <c r="K2460" s="60"/>
      <c r="L2460" s="60"/>
      <c r="M2460" s="60"/>
      <c r="N2460" s="60"/>
      <c r="O2460" s="60"/>
    </row>
    <row r="2461" spans="1:15" x14ac:dyDescent="0.25">
      <c r="A2461" s="60"/>
      <c r="B2461" s="60"/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60"/>
      <c r="O2461" s="60"/>
    </row>
    <row r="2462" spans="1:15" x14ac:dyDescent="0.25">
      <c r="A2462" s="60"/>
      <c r="B2462" s="60"/>
      <c r="C2462" s="60"/>
      <c r="D2462" s="60"/>
      <c r="E2462" s="60"/>
      <c r="F2462" s="60"/>
      <c r="G2462" s="60"/>
      <c r="H2462" s="60"/>
      <c r="I2462" s="60"/>
      <c r="J2462" s="60"/>
      <c r="K2462" s="60"/>
      <c r="L2462" s="60"/>
      <c r="M2462" s="60"/>
      <c r="N2462" s="60"/>
      <c r="O2462" s="60"/>
    </row>
    <row r="2463" spans="1:15" x14ac:dyDescent="0.25">
      <c r="A2463" s="60"/>
      <c r="B2463" s="60"/>
      <c r="C2463" s="60"/>
      <c r="D2463" s="60"/>
      <c r="E2463" s="60"/>
      <c r="F2463" s="60"/>
      <c r="G2463" s="60"/>
      <c r="H2463" s="60"/>
      <c r="I2463" s="60"/>
      <c r="J2463" s="60"/>
      <c r="K2463" s="60"/>
      <c r="L2463" s="60"/>
      <c r="M2463" s="60"/>
      <c r="N2463" s="60"/>
      <c r="O2463" s="60"/>
    </row>
    <row r="2464" spans="1:15" x14ac:dyDescent="0.25">
      <c r="A2464" s="60"/>
      <c r="B2464" s="60"/>
      <c r="C2464" s="60"/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0"/>
    </row>
    <row r="2465" spans="1:15" x14ac:dyDescent="0.25">
      <c r="A2465" s="60"/>
      <c r="B2465" s="60"/>
      <c r="C2465" s="60"/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0"/>
    </row>
    <row r="2466" spans="1:15" x14ac:dyDescent="0.25">
      <c r="A2466" s="60"/>
      <c r="B2466" s="60"/>
      <c r="C2466" s="60"/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0"/>
    </row>
    <row r="2467" spans="1:15" x14ac:dyDescent="0.25">
      <c r="A2467" s="60"/>
      <c r="B2467" s="60"/>
      <c r="C2467" s="60"/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0"/>
    </row>
    <row r="2468" spans="1:15" x14ac:dyDescent="0.25">
      <c r="A2468" s="60"/>
      <c r="B2468" s="60"/>
      <c r="C2468" s="60"/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0"/>
    </row>
    <row r="2469" spans="1:15" x14ac:dyDescent="0.25">
      <c r="A2469" s="60"/>
      <c r="B2469" s="60"/>
      <c r="C2469" s="60"/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0"/>
    </row>
    <row r="2470" spans="1:15" x14ac:dyDescent="0.25">
      <c r="A2470" s="60"/>
      <c r="B2470" s="60"/>
      <c r="C2470" s="60"/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0"/>
    </row>
    <row r="2471" spans="1:15" x14ac:dyDescent="0.25">
      <c r="A2471" s="60"/>
      <c r="B2471" s="60"/>
      <c r="C2471" s="60"/>
      <c r="D2471" s="60"/>
      <c r="E2471" s="60"/>
      <c r="F2471" s="60"/>
      <c r="G2471" s="60"/>
      <c r="H2471" s="60"/>
      <c r="I2471" s="60"/>
      <c r="J2471" s="60"/>
      <c r="K2471" s="60"/>
      <c r="L2471" s="60"/>
      <c r="M2471" s="60"/>
      <c r="N2471" s="60"/>
      <c r="O2471" s="60"/>
    </row>
    <row r="2472" spans="1:15" x14ac:dyDescent="0.25">
      <c r="A2472" s="60"/>
      <c r="B2472" s="60"/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0"/>
    </row>
    <row r="2473" spans="1:15" x14ac:dyDescent="0.25">
      <c r="A2473" s="60"/>
      <c r="B2473" s="60"/>
      <c r="C2473" s="60"/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0"/>
    </row>
    <row r="2474" spans="1:15" x14ac:dyDescent="0.25">
      <c r="A2474" s="60"/>
      <c r="B2474" s="60"/>
      <c r="C2474" s="60"/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0"/>
    </row>
    <row r="2475" spans="1:15" x14ac:dyDescent="0.25">
      <c r="A2475" s="60"/>
      <c r="B2475" s="60"/>
      <c r="C2475" s="60"/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0"/>
    </row>
    <row r="2476" spans="1:15" x14ac:dyDescent="0.25">
      <c r="A2476" s="60"/>
      <c r="B2476" s="60"/>
      <c r="C2476" s="60"/>
      <c r="D2476" s="60"/>
      <c r="E2476" s="60"/>
      <c r="F2476" s="60"/>
      <c r="G2476" s="60"/>
      <c r="H2476" s="60"/>
      <c r="I2476" s="60"/>
      <c r="J2476" s="60"/>
      <c r="K2476" s="60"/>
      <c r="L2476" s="60"/>
      <c r="M2476" s="60"/>
      <c r="N2476" s="60"/>
      <c r="O2476" s="60"/>
    </row>
    <row r="2477" spans="1:15" x14ac:dyDescent="0.25">
      <c r="A2477" s="60"/>
      <c r="B2477" s="60"/>
      <c r="C2477" s="60"/>
      <c r="D2477" s="60"/>
      <c r="E2477" s="60"/>
      <c r="F2477" s="60"/>
      <c r="G2477" s="60"/>
      <c r="H2477" s="60"/>
      <c r="I2477" s="60"/>
      <c r="J2477" s="60"/>
      <c r="K2477" s="60"/>
      <c r="L2477" s="60"/>
      <c r="M2477" s="60"/>
      <c r="N2477" s="60"/>
      <c r="O2477" s="60"/>
    </row>
    <row r="2478" spans="1:15" x14ac:dyDescent="0.25">
      <c r="A2478" s="60"/>
      <c r="B2478" s="60"/>
      <c r="C2478" s="60"/>
      <c r="D2478" s="60"/>
      <c r="E2478" s="60"/>
      <c r="F2478" s="60"/>
      <c r="G2478" s="60"/>
      <c r="H2478" s="60"/>
      <c r="I2478" s="60"/>
      <c r="J2478" s="60"/>
      <c r="K2478" s="60"/>
      <c r="L2478" s="60"/>
      <c r="M2478" s="60"/>
      <c r="N2478" s="60"/>
      <c r="O2478" s="60"/>
    </row>
    <row r="2479" spans="1:15" x14ac:dyDescent="0.25">
      <c r="A2479" s="60"/>
      <c r="B2479" s="60"/>
      <c r="C2479" s="60"/>
      <c r="D2479" s="60"/>
      <c r="E2479" s="60"/>
      <c r="F2479" s="60"/>
      <c r="G2479" s="60"/>
      <c r="H2479" s="60"/>
      <c r="I2479" s="60"/>
      <c r="J2479" s="60"/>
      <c r="K2479" s="60"/>
      <c r="L2479" s="60"/>
      <c r="M2479" s="60"/>
      <c r="N2479" s="60"/>
      <c r="O2479" s="60"/>
    </row>
    <row r="2480" spans="1:15" x14ac:dyDescent="0.25">
      <c r="A2480" s="60"/>
      <c r="B2480" s="60"/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60"/>
      <c r="O2480" s="60"/>
    </row>
    <row r="2481" spans="1:15" x14ac:dyDescent="0.25">
      <c r="A2481" s="60"/>
      <c r="B2481" s="60"/>
      <c r="C2481" s="60"/>
      <c r="D2481" s="60"/>
      <c r="E2481" s="60"/>
      <c r="F2481" s="60"/>
      <c r="G2481" s="60"/>
      <c r="H2481" s="60"/>
      <c r="I2481" s="60"/>
      <c r="J2481" s="60"/>
      <c r="K2481" s="60"/>
      <c r="L2481" s="60"/>
      <c r="M2481" s="60"/>
      <c r="N2481" s="60"/>
      <c r="O2481" s="60"/>
    </row>
    <row r="2482" spans="1:15" x14ac:dyDescent="0.25">
      <c r="A2482" s="60"/>
      <c r="B2482" s="60"/>
      <c r="C2482" s="60"/>
      <c r="D2482" s="60"/>
      <c r="E2482" s="60"/>
      <c r="F2482" s="60"/>
      <c r="G2482" s="60"/>
      <c r="H2482" s="60"/>
      <c r="I2482" s="60"/>
      <c r="J2482" s="60"/>
      <c r="K2482" s="60"/>
      <c r="L2482" s="60"/>
      <c r="M2482" s="60"/>
      <c r="N2482" s="60"/>
      <c r="O2482" s="60"/>
    </row>
    <row r="2483" spans="1:15" x14ac:dyDescent="0.25">
      <c r="A2483" s="60"/>
      <c r="B2483" s="60"/>
      <c r="C2483" s="60"/>
      <c r="D2483" s="60"/>
      <c r="E2483" s="60"/>
      <c r="F2483" s="60"/>
      <c r="G2483" s="60"/>
      <c r="H2483" s="60"/>
      <c r="I2483" s="60"/>
      <c r="J2483" s="60"/>
      <c r="K2483" s="60"/>
      <c r="L2483" s="60"/>
      <c r="M2483" s="60"/>
      <c r="N2483" s="60"/>
      <c r="O2483" s="60"/>
    </row>
    <row r="2484" spans="1:15" x14ac:dyDescent="0.25">
      <c r="A2484" s="60"/>
      <c r="B2484" s="60"/>
      <c r="C2484" s="60"/>
      <c r="D2484" s="60"/>
      <c r="E2484" s="60"/>
      <c r="F2484" s="60"/>
      <c r="G2484" s="60"/>
      <c r="H2484" s="60"/>
      <c r="I2484" s="60"/>
      <c r="J2484" s="60"/>
      <c r="K2484" s="60"/>
      <c r="L2484" s="60"/>
      <c r="M2484" s="60"/>
      <c r="N2484" s="60"/>
      <c r="O2484" s="60"/>
    </row>
    <row r="2485" spans="1:15" x14ac:dyDescent="0.25">
      <c r="A2485" s="60"/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  <c r="N2485" s="60"/>
      <c r="O2485" s="60"/>
    </row>
    <row r="2486" spans="1:15" x14ac:dyDescent="0.25">
      <c r="A2486" s="60"/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  <c r="N2486" s="60"/>
      <c r="O2486" s="60"/>
    </row>
    <row r="2487" spans="1:15" x14ac:dyDescent="0.25">
      <c r="A2487" s="60"/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  <c r="N2487" s="60"/>
      <c r="O2487" s="60"/>
    </row>
    <row r="2488" spans="1:15" x14ac:dyDescent="0.25">
      <c r="A2488" s="60"/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0"/>
    </row>
    <row r="2489" spans="1:15" x14ac:dyDescent="0.25">
      <c r="A2489" s="60"/>
      <c r="B2489" s="60"/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0"/>
    </row>
    <row r="2490" spans="1:15" x14ac:dyDescent="0.25">
      <c r="A2490" s="60"/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</row>
    <row r="2491" spans="1:15" x14ac:dyDescent="0.25">
      <c r="A2491" s="60"/>
      <c r="B2491" s="60"/>
      <c r="C2491" s="60"/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0"/>
    </row>
    <row r="2492" spans="1:15" x14ac:dyDescent="0.25">
      <c r="A2492" s="60"/>
      <c r="B2492" s="60"/>
      <c r="C2492" s="60"/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0"/>
    </row>
    <row r="2493" spans="1:15" x14ac:dyDescent="0.25">
      <c r="A2493" s="60"/>
      <c r="B2493" s="60"/>
      <c r="C2493" s="60"/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0"/>
    </row>
    <row r="2494" spans="1:15" x14ac:dyDescent="0.25">
      <c r="A2494" s="60"/>
      <c r="B2494" s="60"/>
      <c r="C2494" s="60"/>
      <c r="D2494" s="60"/>
      <c r="E2494" s="60"/>
      <c r="F2494" s="60"/>
      <c r="G2494" s="60"/>
      <c r="H2494" s="60"/>
      <c r="I2494" s="60"/>
      <c r="J2494" s="60"/>
      <c r="K2494" s="60"/>
      <c r="L2494" s="60"/>
      <c r="M2494" s="60"/>
      <c r="N2494" s="60"/>
      <c r="O2494" s="60"/>
    </row>
    <row r="2495" spans="1:15" x14ac:dyDescent="0.25">
      <c r="A2495" s="60"/>
      <c r="B2495" s="60"/>
      <c r="C2495" s="60"/>
      <c r="D2495" s="60"/>
      <c r="E2495" s="60"/>
      <c r="F2495" s="60"/>
      <c r="G2495" s="60"/>
      <c r="H2495" s="60"/>
      <c r="I2495" s="60"/>
      <c r="J2495" s="60"/>
      <c r="K2495" s="60"/>
      <c r="L2495" s="60"/>
      <c r="M2495" s="60"/>
      <c r="N2495" s="60"/>
      <c r="O2495" s="60"/>
    </row>
    <row r="2496" spans="1:15" x14ac:dyDescent="0.25">
      <c r="A2496" s="60"/>
      <c r="B2496" s="60"/>
      <c r="C2496" s="60"/>
      <c r="D2496" s="60"/>
      <c r="E2496" s="60"/>
      <c r="F2496" s="60"/>
      <c r="G2496" s="60"/>
      <c r="H2496" s="60"/>
      <c r="I2496" s="60"/>
      <c r="J2496" s="60"/>
      <c r="K2496" s="60"/>
      <c r="L2496" s="60"/>
      <c r="M2496" s="60"/>
      <c r="N2496" s="60"/>
      <c r="O2496" s="60"/>
    </row>
    <row r="2497" spans="1:15" x14ac:dyDescent="0.25">
      <c r="A2497" s="60"/>
      <c r="B2497" s="60"/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60"/>
      <c r="O2497" s="60"/>
    </row>
    <row r="2498" spans="1:15" x14ac:dyDescent="0.25">
      <c r="A2498" s="60"/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</row>
    <row r="2499" spans="1:15" x14ac:dyDescent="0.25">
      <c r="A2499" s="60"/>
      <c r="B2499" s="60"/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60"/>
      <c r="O2499" s="60"/>
    </row>
    <row r="2500" spans="1:15" x14ac:dyDescent="0.25">
      <c r="A2500" s="60"/>
      <c r="B2500" s="60"/>
      <c r="C2500" s="60"/>
      <c r="D2500" s="60"/>
      <c r="E2500" s="60"/>
      <c r="F2500" s="60"/>
      <c r="G2500" s="60"/>
      <c r="H2500" s="60"/>
      <c r="I2500" s="60"/>
      <c r="J2500" s="60"/>
      <c r="K2500" s="60"/>
      <c r="L2500" s="60"/>
      <c r="M2500" s="60"/>
      <c r="N2500" s="60"/>
      <c r="O2500" s="60"/>
    </row>
    <row r="2501" spans="1:15" x14ac:dyDescent="0.25">
      <c r="A2501" s="60"/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</row>
    <row r="2502" spans="1:15" x14ac:dyDescent="0.25">
      <c r="A2502" s="60"/>
      <c r="B2502" s="60"/>
      <c r="C2502" s="60"/>
      <c r="D2502" s="60"/>
      <c r="E2502" s="60"/>
      <c r="F2502" s="60"/>
      <c r="G2502" s="60"/>
      <c r="H2502" s="60"/>
      <c r="I2502" s="60"/>
      <c r="J2502" s="60"/>
      <c r="K2502" s="60"/>
      <c r="L2502" s="60"/>
      <c r="M2502" s="60"/>
      <c r="N2502" s="60"/>
      <c r="O2502" s="60"/>
    </row>
    <row r="2503" spans="1:15" x14ac:dyDescent="0.25">
      <c r="A2503" s="60"/>
      <c r="B2503" s="60"/>
      <c r="C2503" s="60"/>
      <c r="D2503" s="60"/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</row>
    <row r="2504" spans="1:15" x14ac:dyDescent="0.25">
      <c r="A2504" s="60"/>
      <c r="B2504" s="60"/>
      <c r="C2504" s="60"/>
      <c r="D2504" s="60"/>
      <c r="E2504" s="60"/>
      <c r="F2504" s="60"/>
      <c r="G2504" s="60"/>
      <c r="H2504" s="60"/>
      <c r="I2504" s="60"/>
      <c r="J2504" s="60"/>
      <c r="K2504" s="60"/>
      <c r="L2504" s="60"/>
      <c r="M2504" s="60"/>
      <c r="N2504" s="60"/>
      <c r="O2504" s="60"/>
    </row>
    <row r="2505" spans="1:15" x14ac:dyDescent="0.25">
      <c r="A2505" s="60"/>
      <c r="B2505" s="60"/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60"/>
      <c r="O2505" s="60"/>
    </row>
    <row r="2506" spans="1:15" x14ac:dyDescent="0.25">
      <c r="A2506" s="60"/>
      <c r="B2506" s="60"/>
      <c r="C2506" s="60"/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0"/>
    </row>
    <row r="2507" spans="1:15" x14ac:dyDescent="0.25">
      <c r="A2507" s="60"/>
      <c r="B2507" s="60"/>
      <c r="C2507" s="60"/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0"/>
    </row>
    <row r="2508" spans="1:15" x14ac:dyDescent="0.25">
      <c r="A2508" s="60"/>
      <c r="B2508" s="60"/>
      <c r="C2508" s="60"/>
      <c r="D2508" s="60"/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</row>
    <row r="2509" spans="1:15" x14ac:dyDescent="0.25">
      <c r="A2509" s="60"/>
      <c r="B2509" s="60"/>
      <c r="C2509" s="60"/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0"/>
    </row>
    <row r="2510" spans="1:15" x14ac:dyDescent="0.25">
      <c r="A2510" s="60"/>
      <c r="B2510" s="60"/>
      <c r="C2510" s="60"/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0"/>
    </row>
    <row r="2511" spans="1:15" x14ac:dyDescent="0.25">
      <c r="A2511" s="60"/>
      <c r="B2511" s="60"/>
      <c r="C2511" s="60"/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0"/>
    </row>
    <row r="2512" spans="1:15" x14ac:dyDescent="0.25">
      <c r="A2512" s="60"/>
      <c r="B2512" s="60"/>
      <c r="C2512" s="60"/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0"/>
    </row>
    <row r="2513" spans="1:15" x14ac:dyDescent="0.25">
      <c r="A2513" s="60"/>
      <c r="B2513" s="60"/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0"/>
    </row>
    <row r="2514" spans="1:15" x14ac:dyDescent="0.25">
      <c r="A2514" s="60"/>
      <c r="B2514" s="60"/>
      <c r="C2514" s="60"/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0"/>
    </row>
    <row r="2515" spans="1:15" x14ac:dyDescent="0.25">
      <c r="A2515" s="60"/>
      <c r="B2515" s="60"/>
      <c r="C2515" s="60"/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0"/>
    </row>
    <row r="2516" spans="1:15" x14ac:dyDescent="0.25">
      <c r="A2516" s="60"/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0"/>
    </row>
    <row r="2517" spans="1:15" x14ac:dyDescent="0.25">
      <c r="A2517" s="60"/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0"/>
    </row>
    <row r="2518" spans="1:15" x14ac:dyDescent="0.25">
      <c r="A2518" s="60"/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  <c r="N2518" s="60"/>
      <c r="O2518" s="60"/>
    </row>
    <row r="2519" spans="1:15" x14ac:dyDescent="0.25">
      <c r="A2519" s="60"/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  <c r="N2519" s="60"/>
      <c r="O2519" s="60"/>
    </row>
    <row r="2520" spans="1:15" x14ac:dyDescent="0.25">
      <c r="A2520" s="60"/>
      <c r="B2520" s="60"/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60"/>
      <c r="O2520" s="60"/>
    </row>
    <row r="2521" spans="1:15" x14ac:dyDescent="0.25">
      <c r="A2521" s="60"/>
      <c r="B2521" s="60"/>
      <c r="C2521" s="60"/>
      <c r="D2521" s="60"/>
      <c r="E2521" s="60"/>
      <c r="F2521" s="60"/>
      <c r="G2521" s="60"/>
      <c r="H2521" s="60"/>
      <c r="I2521" s="60"/>
      <c r="J2521" s="60"/>
      <c r="K2521" s="60"/>
      <c r="L2521" s="60"/>
      <c r="M2521" s="60"/>
      <c r="N2521" s="60"/>
      <c r="O2521" s="60"/>
    </row>
    <row r="2522" spans="1:15" x14ac:dyDescent="0.25">
      <c r="A2522" s="60"/>
      <c r="B2522" s="60"/>
      <c r="C2522" s="60"/>
      <c r="D2522" s="60"/>
      <c r="E2522" s="60"/>
      <c r="F2522" s="60"/>
      <c r="G2522" s="60"/>
      <c r="H2522" s="60"/>
      <c r="I2522" s="60"/>
      <c r="J2522" s="60"/>
      <c r="K2522" s="60"/>
      <c r="L2522" s="60"/>
      <c r="M2522" s="60"/>
      <c r="N2522" s="60"/>
      <c r="O2522" s="60"/>
    </row>
    <row r="2523" spans="1:15" x14ac:dyDescent="0.25">
      <c r="A2523" s="60"/>
      <c r="B2523" s="60"/>
      <c r="C2523" s="60"/>
      <c r="D2523" s="60"/>
      <c r="E2523" s="60"/>
      <c r="F2523" s="60"/>
      <c r="G2523" s="60"/>
      <c r="H2523" s="60"/>
      <c r="I2523" s="60"/>
      <c r="J2523" s="60"/>
      <c r="K2523" s="60"/>
      <c r="L2523" s="60"/>
      <c r="M2523" s="60"/>
      <c r="N2523" s="60"/>
      <c r="O2523" s="60"/>
    </row>
    <row r="2524" spans="1:15" x14ac:dyDescent="0.25">
      <c r="A2524" s="60"/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</row>
    <row r="2525" spans="1:15" x14ac:dyDescent="0.25">
      <c r="A2525" s="60"/>
      <c r="B2525" s="60"/>
      <c r="C2525" s="60"/>
      <c r="D2525" s="60"/>
      <c r="E2525" s="60"/>
      <c r="F2525" s="60"/>
      <c r="G2525" s="60"/>
      <c r="H2525" s="60"/>
      <c r="I2525" s="60"/>
      <c r="J2525" s="60"/>
      <c r="K2525" s="60"/>
      <c r="L2525" s="60"/>
      <c r="M2525" s="60"/>
      <c r="N2525" s="60"/>
      <c r="O2525" s="60"/>
    </row>
    <row r="2526" spans="1:15" x14ac:dyDescent="0.25">
      <c r="A2526" s="60"/>
      <c r="B2526" s="60"/>
      <c r="C2526" s="60"/>
      <c r="D2526" s="60"/>
      <c r="E2526" s="60"/>
      <c r="F2526" s="60"/>
      <c r="G2526" s="60"/>
      <c r="H2526" s="60"/>
      <c r="I2526" s="60"/>
      <c r="J2526" s="60"/>
      <c r="K2526" s="60"/>
      <c r="L2526" s="60"/>
      <c r="M2526" s="60"/>
      <c r="N2526" s="60"/>
      <c r="O2526" s="60"/>
    </row>
    <row r="2527" spans="1:15" x14ac:dyDescent="0.25">
      <c r="A2527" s="60"/>
      <c r="B2527" s="60"/>
      <c r="C2527" s="60"/>
      <c r="D2527" s="60"/>
      <c r="E2527" s="60"/>
      <c r="F2527" s="60"/>
      <c r="G2527" s="60"/>
      <c r="H2527" s="60"/>
      <c r="I2527" s="60"/>
      <c r="J2527" s="60"/>
      <c r="K2527" s="60"/>
      <c r="L2527" s="60"/>
      <c r="M2527" s="60"/>
      <c r="N2527" s="60"/>
      <c r="O2527" s="60"/>
    </row>
    <row r="2528" spans="1:15" x14ac:dyDescent="0.25">
      <c r="A2528" s="60"/>
      <c r="B2528" s="60"/>
      <c r="C2528" s="60"/>
      <c r="D2528" s="60"/>
      <c r="E2528" s="60"/>
      <c r="F2528" s="60"/>
      <c r="G2528" s="60"/>
      <c r="H2528" s="60"/>
      <c r="I2528" s="60"/>
      <c r="J2528" s="60"/>
      <c r="K2528" s="60"/>
      <c r="L2528" s="60"/>
      <c r="M2528" s="60"/>
      <c r="N2528" s="60"/>
      <c r="O2528" s="60"/>
    </row>
    <row r="2529" spans="1:15" x14ac:dyDescent="0.25">
      <c r="A2529" s="60"/>
      <c r="B2529" s="60"/>
      <c r="C2529" s="60"/>
      <c r="D2529" s="60"/>
      <c r="E2529" s="60"/>
      <c r="F2529" s="60"/>
      <c r="G2529" s="60"/>
      <c r="H2529" s="60"/>
      <c r="I2529" s="60"/>
      <c r="J2529" s="60"/>
      <c r="K2529" s="60"/>
      <c r="L2529" s="60"/>
      <c r="M2529" s="60"/>
      <c r="N2529" s="60"/>
      <c r="O2529" s="60"/>
    </row>
    <row r="2530" spans="1:15" x14ac:dyDescent="0.25">
      <c r="A2530" s="60"/>
      <c r="B2530" s="60"/>
      <c r="C2530" s="60"/>
      <c r="D2530" s="60"/>
      <c r="E2530" s="60"/>
      <c r="F2530" s="60"/>
      <c r="G2530" s="60"/>
      <c r="H2530" s="60"/>
      <c r="I2530" s="60"/>
      <c r="J2530" s="60"/>
      <c r="K2530" s="60"/>
      <c r="L2530" s="60"/>
      <c r="M2530" s="60"/>
      <c r="N2530" s="60"/>
      <c r="O2530" s="60"/>
    </row>
    <row r="2531" spans="1:15" x14ac:dyDescent="0.25">
      <c r="A2531" s="60"/>
      <c r="B2531" s="60"/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60"/>
      <c r="O2531" s="60"/>
    </row>
    <row r="2532" spans="1:15" x14ac:dyDescent="0.25">
      <c r="A2532" s="60"/>
      <c r="B2532" s="60"/>
      <c r="C2532" s="60"/>
      <c r="D2532" s="60"/>
      <c r="E2532" s="60"/>
      <c r="F2532" s="60"/>
      <c r="G2532" s="60"/>
      <c r="H2532" s="60"/>
      <c r="I2532" s="60"/>
      <c r="J2532" s="60"/>
      <c r="K2532" s="60"/>
      <c r="L2532" s="60"/>
      <c r="M2532" s="60"/>
      <c r="N2532" s="60"/>
      <c r="O2532" s="60"/>
    </row>
    <row r="2533" spans="1:15" x14ac:dyDescent="0.25">
      <c r="A2533" s="60"/>
      <c r="B2533" s="60"/>
      <c r="C2533" s="60"/>
      <c r="D2533" s="60"/>
      <c r="E2533" s="60"/>
      <c r="F2533" s="60"/>
      <c r="G2533" s="60"/>
      <c r="H2533" s="60"/>
      <c r="I2533" s="60"/>
      <c r="J2533" s="60"/>
      <c r="K2533" s="60"/>
      <c r="L2533" s="60"/>
      <c r="M2533" s="60"/>
      <c r="N2533" s="60"/>
      <c r="O2533" s="60"/>
    </row>
    <row r="2534" spans="1:15" x14ac:dyDescent="0.25">
      <c r="A2534" s="60"/>
      <c r="B2534" s="60"/>
      <c r="C2534" s="60"/>
      <c r="D2534" s="60"/>
      <c r="E2534" s="60"/>
      <c r="F2534" s="60"/>
      <c r="G2534" s="60"/>
      <c r="H2534" s="60"/>
      <c r="I2534" s="60"/>
      <c r="J2534" s="60"/>
      <c r="K2534" s="60"/>
      <c r="L2534" s="60"/>
      <c r="M2534" s="60"/>
      <c r="N2534" s="60"/>
      <c r="O2534" s="60"/>
    </row>
    <row r="2535" spans="1:15" x14ac:dyDescent="0.25">
      <c r="A2535" s="60"/>
      <c r="B2535" s="60"/>
      <c r="C2535" s="60"/>
      <c r="D2535" s="60"/>
      <c r="E2535" s="60"/>
      <c r="F2535" s="60"/>
      <c r="G2535" s="60"/>
      <c r="H2535" s="60"/>
      <c r="I2535" s="60"/>
      <c r="J2535" s="60"/>
      <c r="K2535" s="60"/>
      <c r="L2535" s="60"/>
      <c r="M2535" s="60"/>
      <c r="N2535" s="60"/>
      <c r="O2535" s="60"/>
    </row>
    <row r="2536" spans="1:15" x14ac:dyDescent="0.25">
      <c r="A2536" s="60"/>
      <c r="B2536" s="60"/>
      <c r="C2536" s="60"/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0"/>
    </row>
    <row r="2537" spans="1:15" x14ac:dyDescent="0.25">
      <c r="A2537" s="60"/>
      <c r="B2537" s="60"/>
      <c r="C2537" s="60"/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0"/>
    </row>
    <row r="2538" spans="1:15" x14ac:dyDescent="0.25">
      <c r="A2538" s="60"/>
      <c r="B2538" s="60"/>
      <c r="C2538" s="60"/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0"/>
    </row>
    <row r="2539" spans="1:15" x14ac:dyDescent="0.25">
      <c r="A2539" s="60"/>
      <c r="B2539" s="60"/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0"/>
    </row>
    <row r="2540" spans="1:15" x14ac:dyDescent="0.25">
      <c r="A2540" s="60"/>
      <c r="B2540" s="60"/>
      <c r="C2540" s="60"/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0"/>
    </row>
    <row r="2541" spans="1:15" x14ac:dyDescent="0.25">
      <c r="A2541" s="60"/>
      <c r="B2541" s="60"/>
      <c r="C2541" s="60"/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0"/>
    </row>
    <row r="2542" spans="1:15" x14ac:dyDescent="0.25">
      <c r="A2542" s="60"/>
      <c r="B2542" s="60"/>
      <c r="C2542" s="60"/>
      <c r="D2542" s="60"/>
      <c r="E2542" s="60"/>
      <c r="F2542" s="60"/>
      <c r="G2542" s="60"/>
      <c r="H2542" s="60"/>
      <c r="I2542" s="60"/>
      <c r="J2542" s="60"/>
      <c r="K2542" s="60"/>
      <c r="L2542" s="60"/>
      <c r="M2542" s="60"/>
      <c r="N2542" s="60"/>
      <c r="O2542" s="60"/>
    </row>
    <row r="2543" spans="1:15" x14ac:dyDescent="0.25">
      <c r="A2543" s="60"/>
      <c r="B2543" s="60"/>
      <c r="C2543" s="60"/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0"/>
    </row>
    <row r="2544" spans="1:15" x14ac:dyDescent="0.25">
      <c r="A2544" s="60"/>
      <c r="B2544" s="60"/>
      <c r="C2544" s="60"/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0"/>
    </row>
    <row r="2545" spans="1:15" x14ac:dyDescent="0.25">
      <c r="A2545" s="60"/>
      <c r="B2545" s="60"/>
      <c r="C2545" s="60"/>
      <c r="D2545" s="60"/>
      <c r="E2545" s="60"/>
      <c r="F2545" s="60"/>
      <c r="G2545" s="60"/>
      <c r="H2545" s="60"/>
      <c r="I2545" s="60"/>
      <c r="J2545" s="60"/>
      <c r="K2545" s="60"/>
      <c r="L2545" s="60"/>
      <c r="M2545" s="60"/>
      <c r="N2545" s="60"/>
      <c r="O2545" s="60"/>
    </row>
    <row r="2546" spans="1:15" x14ac:dyDescent="0.25">
      <c r="A2546" s="60"/>
      <c r="B2546" s="60"/>
      <c r="C2546" s="60"/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0"/>
    </row>
    <row r="2547" spans="1:15" x14ac:dyDescent="0.25">
      <c r="A2547" s="60"/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0"/>
    </row>
    <row r="2548" spans="1:15" x14ac:dyDescent="0.25">
      <c r="A2548" s="60"/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0"/>
    </row>
    <row r="2549" spans="1:15" x14ac:dyDescent="0.25">
      <c r="A2549" s="60"/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0"/>
    </row>
    <row r="2550" spans="1:15" x14ac:dyDescent="0.25">
      <c r="A2550" s="60"/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60"/>
      <c r="O2550" s="60"/>
    </row>
    <row r="2551" spans="1:15" x14ac:dyDescent="0.25">
      <c r="A2551" s="60"/>
      <c r="B2551" s="60"/>
      <c r="C2551" s="60"/>
      <c r="D2551" s="60"/>
      <c r="E2551" s="60"/>
      <c r="F2551" s="60"/>
      <c r="G2551" s="60"/>
      <c r="H2551" s="60"/>
      <c r="I2551" s="60"/>
      <c r="J2551" s="60"/>
      <c r="K2551" s="60"/>
      <c r="L2551" s="60"/>
      <c r="M2551" s="60"/>
      <c r="N2551" s="60"/>
      <c r="O2551" s="60"/>
    </row>
    <row r="2552" spans="1:15" x14ac:dyDescent="0.25">
      <c r="A2552" s="60"/>
      <c r="B2552" s="60"/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</row>
    <row r="2553" spans="1:15" x14ac:dyDescent="0.25">
      <c r="A2553" s="60"/>
      <c r="B2553" s="60"/>
      <c r="C2553" s="60"/>
      <c r="D2553" s="60"/>
      <c r="E2553" s="60"/>
      <c r="F2553" s="60"/>
      <c r="G2553" s="60"/>
      <c r="H2553" s="60"/>
      <c r="I2553" s="60"/>
      <c r="J2553" s="60"/>
      <c r="K2553" s="60"/>
      <c r="L2553" s="60"/>
      <c r="M2553" s="60"/>
      <c r="N2553" s="60"/>
      <c r="O2553" s="60"/>
    </row>
    <row r="2554" spans="1:15" x14ac:dyDescent="0.25">
      <c r="A2554" s="60"/>
      <c r="B2554" s="60"/>
      <c r="C2554" s="60"/>
      <c r="D2554" s="60"/>
      <c r="E2554" s="60"/>
      <c r="F2554" s="60"/>
      <c r="G2554" s="60"/>
      <c r="H2554" s="60"/>
      <c r="I2554" s="60"/>
      <c r="J2554" s="60"/>
      <c r="K2554" s="60"/>
      <c r="L2554" s="60"/>
      <c r="M2554" s="60"/>
      <c r="N2554" s="60"/>
      <c r="O2554" s="60"/>
    </row>
    <row r="2555" spans="1:15" x14ac:dyDescent="0.25">
      <c r="A2555" s="60"/>
      <c r="B2555" s="60"/>
      <c r="C2555" s="60"/>
      <c r="D2555" s="60"/>
      <c r="E2555" s="60"/>
      <c r="F2555" s="60"/>
      <c r="G2555" s="60"/>
      <c r="H2555" s="60"/>
      <c r="I2555" s="60"/>
      <c r="J2555" s="60"/>
      <c r="K2555" s="60"/>
      <c r="L2555" s="60"/>
      <c r="M2555" s="60"/>
      <c r="N2555" s="60"/>
      <c r="O2555" s="60"/>
    </row>
    <row r="2556" spans="1:15" x14ac:dyDescent="0.25">
      <c r="A2556" s="60"/>
      <c r="B2556" s="60"/>
      <c r="C2556" s="60"/>
      <c r="D2556" s="60"/>
      <c r="E2556" s="60"/>
      <c r="F2556" s="60"/>
      <c r="G2556" s="60"/>
      <c r="H2556" s="60"/>
      <c r="I2556" s="60"/>
      <c r="J2556" s="60"/>
      <c r="K2556" s="60"/>
      <c r="L2556" s="60"/>
      <c r="M2556" s="60"/>
      <c r="N2556" s="60"/>
      <c r="O2556" s="60"/>
    </row>
    <row r="2557" spans="1:15" x14ac:dyDescent="0.25">
      <c r="A2557" s="60"/>
      <c r="B2557" s="60"/>
      <c r="C2557" s="60"/>
      <c r="D2557" s="60"/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</row>
    <row r="2558" spans="1:15" x14ac:dyDescent="0.25">
      <c r="A2558" s="60"/>
      <c r="B2558" s="60"/>
      <c r="C2558" s="60"/>
      <c r="D2558" s="60"/>
      <c r="E2558" s="60"/>
      <c r="F2558" s="60"/>
      <c r="G2558" s="60"/>
      <c r="H2558" s="60"/>
      <c r="I2558" s="60"/>
      <c r="J2558" s="60"/>
      <c r="K2558" s="60"/>
      <c r="L2558" s="60"/>
      <c r="M2558" s="60"/>
      <c r="N2558" s="60"/>
      <c r="O2558" s="60"/>
    </row>
    <row r="2559" spans="1:15" x14ac:dyDescent="0.25">
      <c r="A2559" s="60"/>
      <c r="B2559" s="60"/>
      <c r="C2559" s="60"/>
      <c r="D2559" s="60"/>
      <c r="E2559" s="60"/>
      <c r="F2559" s="60"/>
      <c r="G2559" s="60"/>
      <c r="H2559" s="60"/>
      <c r="I2559" s="60"/>
      <c r="J2559" s="60"/>
      <c r="K2559" s="60"/>
      <c r="L2559" s="60"/>
      <c r="M2559" s="60"/>
      <c r="N2559" s="60"/>
      <c r="O2559" s="60"/>
    </row>
    <row r="2560" spans="1:15" x14ac:dyDescent="0.25">
      <c r="A2560" s="60"/>
      <c r="B2560" s="60"/>
      <c r="C2560" s="60"/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0"/>
    </row>
    <row r="2561" spans="1:15" x14ac:dyDescent="0.25">
      <c r="A2561" s="60"/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</row>
    <row r="2562" spans="1:15" x14ac:dyDescent="0.25">
      <c r="A2562" s="60"/>
      <c r="B2562" s="60"/>
      <c r="C2562" s="60"/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0"/>
    </row>
    <row r="2563" spans="1:15" x14ac:dyDescent="0.25">
      <c r="A2563" s="60"/>
      <c r="B2563" s="60"/>
      <c r="C2563" s="60"/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0"/>
    </row>
    <row r="2564" spans="1:15" x14ac:dyDescent="0.25">
      <c r="A2564" s="60"/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</row>
    <row r="2565" spans="1:15" x14ac:dyDescent="0.25">
      <c r="A2565" s="60"/>
      <c r="B2565" s="60"/>
      <c r="C2565" s="60"/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0"/>
    </row>
    <row r="2566" spans="1:15" x14ac:dyDescent="0.25">
      <c r="A2566" s="60"/>
      <c r="B2566" s="60"/>
      <c r="C2566" s="60"/>
      <c r="D2566" s="60"/>
      <c r="E2566" s="60"/>
      <c r="F2566" s="60"/>
      <c r="G2566" s="60"/>
      <c r="H2566" s="60"/>
      <c r="I2566" s="60"/>
      <c r="J2566" s="60"/>
      <c r="K2566" s="60"/>
      <c r="L2566" s="60"/>
      <c r="M2566" s="60"/>
      <c r="N2566" s="60"/>
      <c r="O2566" s="60"/>
    </row>
    <row r="2567" spans="1:15" x14ac:dyDescent="0.25">
      <c r="A2567" s="60"/>
      <c r="B2567" s="60"/>
      <c r="C2567" s="60"/>
      <c r="D2567" s="60"/>
      <c r="E2567" s="60"/>
      <c r="F2567" s="60"/>
      <c r="G2567" s="60"/>
      <c r="H2567" s="60"/>
      <c r="I2567" s="60"/>
      <c r="J2567" s="60"/>
      <c r="K2567" s="60"/>
      <c r="L2567" s="60"/>
      <c r="M2567" s="60"/>
      <c r="N2567" s="60"/>
      <c r="O2567" s="60"/>
    </row>
    <row r="2568" spans="1:15" x14ac:dyDescent="0.25">
      <c r="A2568" s="60"/>
      <c r="B2568" s="60"/>
      <c r="C2568" s="60"/>
      <c r="D2568" s="60"/>
      <c r="E2568" s="60"/>
      <c r="F2568" s="60"/>
      <c r="G2568" s="60"/>
      <c r="H2568" s="60"/>
      <c r="I2568" s="60"/>
      <c r="J2568" s="60"/>
      <c r="K2568" s="60"/>
      <c r="L2568" s="60"/>
      <c r="M2568" s="60"/>
      <c r="N2568" s="60"/>
      <c r="O2568" s="60"/>
    </row>
    <row r="2569" spans="1:15" x14ac:dyDescent="0.25">
      <c r="A2569" s="60"/>
      <c r="B2569" s="60"/>
      <c r="C2569" s="60"/>
      <c r="D2569" s="60"/>
      <c r="E2569" s="60"/>
      <c r="F2569" s="60"/>
      <c r="G2569" s="60"/>
      <c r="H2569" s="60"/>
      <c r="I2569" s="60"/>
      <c r="J2569" s="60"/>
      <c r="K2569" s="60"/>
      <c r="L2569" s="60"/>
      <c r="M2569" s="60"/>
      <c r="N2569" s="60"/>
      <c r="O2569" s="60"/>
    </row>
    <row r="2570" spans="1:15" x14ac:dyDescent="0.25">
      <c r="A2570" s="60"/>
      <c r="B2570" s="60"/>
      <c r="C2570" s="60"/>
      <c r="D2570" s="60"/>
      <c r="E2570" s="60"/>
      <c r="F2570" s="60"/>
      <c r="G2570" s="60"/>
      <c r="H2570" s="60"/>
      <c r="I2570" s="60"/>
      <c r="J2570" s="60"/>
      <c r="K2570" s="60"/>
      <c r="L2570" s="60"/>
      <c r="M2570" s="60"/>
      <c r="N2570" s="60"/>
      <c r="O2570" s="60"/>
    </row>
    <row r="2571" spans="1:15" x14ac:dyDescent="0.25">
      <c r="A2571" s="60"/>
      <c r="B2571" s="60"/>
      <c r="C2571" s="60"/>
      <c r="D2571" s="60"/>
      <c r="E2571" s="60"/>
      <c r="F2571" s="60"/>
      <c r="G2571" s="60"/>
      <c r="H2571" s="60"/>
      <c r="I2571" s="60"/>
      <c r="J2571" s="60"/>
      <c r="K2571" s="60"/>
      <c r="L2571" s="60"/>
      <c r="M2571" s="60"/>
      <c r="N2571" s="60"/>
      <c r="O2571" s="60"/>
    </row>
    <row r="2572" spans="1:15" x14ac:dyDescent="0.25">
      <c r="A2572" s="60"/>
      <c r="B2572" s="60"/>
      <c r="C2572" s="60"/>
      <c r="D2572" s="60"/>
      <c r="E2572" s="60"/>
      <c r="F2572" s="60"/>
      <c r="G2572" s="60"/>
      <c r="H2572" s="60"/>
      <c r="I2572" s="60"/>
      <c r="J2572" s="60"/>
      <c r="K2572" s="60"/>
      <c r="L2572" s="60"/>
      <c r="M2572" s="60"/>
      <c r="N2572" s="60"/>
      <c r="O2572" s="60"/>
    </row>
    <row r="2573" spans="1:15" x14ac:dyDescent="0.25">
      <c r="A2573" s="60"/>
      <c r="B2573" s="60"/>
      <c r="C2573" s="60"/>
      <c r="D2573" s="60"/>
      <c r="E2573" s="60"/>
      <c r="F2573" s="60"/>
      <c r="G2573" s="60"/>
      <c r="H2573" s="60"/>
      <c r="I2573" s="60"/>
      <c r="J2573" s="60"/>
      <c r="K2573" s="60"/>
      <c r="L2573" s="60"/>
      <c r="M2573" s="60"/>
      <c r="N2573" s="60"/>
      <c r="O2573" s="60"/>
    </row>
    <row r="2574" spans="1:15" x14ac:dyDescent="0.25">
      <c r="A2574" s="60"/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</row>
    <row r="2575" spans="1:15" x14ac:dyDescent="0.25">
      <c r="A2575" s="60"/>
      <c r="B2575" s="60"/>
      <c r="C2575" s="60"/>
      <c r="D2575" s="60"/>
      <c r="E2575" s="60"/>
      <c r="F2575" s="60"/>
      <c r="G2575" s="60"/>
      <c r="H2575" s="60"/>
      <c r="I2575" s="60"/>
      <c r="J2575" s="60"/>
      <c r="K2575" s="60"/>
      <c r="L2575" s="60"/>
      <c r="M2575" s="60"/>
      <c r="N2575" s="60"/>
      <c r="O2575" s="60"/>
    </row>
    <row r="2576" spans="1:15" x14ac:dyDescent="0.25">
      <c r="A2576" s="60"/>
      <c r="B2576" s="60"/>
      <c r="C2576" s="60"/>
      <c r="D2576" s="60"/>
      <c r="E2576" s="60"/>
      <c r="F2576" s="60"/>
      <c r="G2576" s="60"/>
      <c r="H2576" s="60"/>
      <c r="I2576" s="60"/>
      <c r="J2576" s="60"/>
      <c r="K2576" s="60"/>
      <c r="L2576" s="60"/>
      <c r="M2576" s="60"/>
      <c r="N2576" s="60"/>
      <c r="O2576" s="60"/>
    </row>
    <row r="2577" spans="1:15" x14ac:dyDescent="0.25">
      <c r="A2577" s="60"/>
      <c r="B2577" s="60"/>
      <c r="C2577" s="60"/>
      <c r="D2577" s="60"/>
      <c r="E2577" s="60"/>
      <c r="F2577" s="60"/>
      <c r="G2577" s="60"/>
      <c r="H2577" s="60"/>
      <c r="I2577" s="60"/>
      <c r="J2577" s="60"/>
      <c r="K2577" s="60"/>
      <c r="L2577" s="60"/>
      <c r="M2577" s="60"/>
      <c r="N2577" s="60"/>
      <c r="O2577" s="60"/>
    </row>
    <row r="2578" spans="1:15" x14ac:dyDescent="0.25">
      <c r="A2578" s="60"/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  <c r="N2578" s="60"/>
      <c r="O2578" s="60"/>
    </row>
    <row r="2579" spans="1:15" x14ac:dyDescent="0.25">
      <c r="A2579" s="60"/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  <c r="N2579" s="60"/>
      <c r="O2579" s="60"/>
    </row>
    <row r="2580" spans="1:15" x14ac:dyDescent="0.25">
      <c r="A2580" s="60"/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0"/>
    </row>
    <row r="2581" spans="1:15" x14ac:dyDescent="0.25">
      <c r="A2581" s="60"/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0"/>
    </row>
    <row r="2582" spans="1:15" x14ac:dyDescent="0.25">
      <c r="A2582" s="60"/>
      <c r="B2582" s="60"/>
      <c r="C2582" s="60"/>
      <c r="D2582" s="60"/>
      <c r="E2582" s="60"/>
      <c r="F2582" s="60"/>
      <c r="G2582" s="60"/>
      <c r="H2582" s="60"/>
      <c r="I2582" s="60"/>
      <c r="J2582" s="60"/>
      <c r="K2582" s="60"/>
      <c r="L2582" s="60"/>
      <c r="M2582" s="60"/>
      <c r="N2582" s="60"/>
      <c r="O2582" s="60"/>
    </row>
    <row r="2583" spans="1:15" x14ac:dyDescent="0.25">
      <c r="A2583" s="60"/>
      <c r="B2583" s="60"/>
      <c r="C2583" s="60"/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0"/>
    </row>
    <row r="2584" spans="1:15" x14ac:dyDescent="0.25">
      <c r="A2584" s="60"/>
      <c r="B2584" s="60"/>
      <c r="C2584" s="60"/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0"/>
    </row>
    <row r="2585" spans="1:15" x14ac:dyDescent="0.25">
      <c r="A2585" s="60"/>
      <c r="B2585" s="60"/>
      <c r="C2585" s="60"/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0"/>
    </row>
    <row r="2586" spans="1:15" x14ac:dyDescent="0.25">
      <c r="A2586" s="60"/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</row>
    <row r="2587" spans="1:15" x14ac:dyDescent="0.25">
      <c r="A2587" s="60"/>
      <c r="B2587" s="60"/>
      <c r="C2587" s="60"/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0"/>
    </row>
    <row r="2588" spans="1:15" x14ac:dyDescent="0.25">
      <c r="A2588" s="60"/>
      <c r="B2588" s="60"/>
      <c r="C2588" s="60"/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0"/>
    </row>
    <row r="2589" spans="1:15" x14ac:dyDescent="0.25">
      <c r="A2589" s="60"/>
      <c r="B2589" s="60"/>
      <c r="C2589" s="60"/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0"/>
    </row>
    <row r="2590" spans="1:15" x14ac:dyDescent="0.25">
      <c r="A2590" s="60"/>
      <c r="B2590" s="60"/>
      <c r="C2590" s="60"/>
      <c r="D2590" s="60"/>
      <c r="E2590" s="60"/>
      <c r="F2590" s="60"/>
      <c r="G2590" s="60"/>
      <c r="H2590" s="60"/>
      <c r="I2590" s="60"/>
      <c r="J2590" s="60"/>
      <c r="K2590" s="60"/>
      <c r="L2590" s="60"/>
      <c r="M2590" s="60"/>
      <c r="N2590" s="60"/>
      <c r="O2590" s="60"/>
    </row>
    <row r="2591" spans="1:15" x14ac:dyDescent="0.25">
      <c r="A2591" s="60"/>
      <c r="B2591" s="60"/>
      <c r="C2591" s="60"/>
      <c r="D2591" s="60"/>
      <c r="E2591" s="60"/>
      <c r="F2591" s="60"/>
      <c r="G2591" s="60"/>
      <c r="H2591" s="60"/>
      <c r="I2591" s="60"/>
      <c r="J2591" s="60"/>
      <c r="K2591" s="60"/>
      <c r="L2591" s="60"/>
      <c r="M2591" s="60"/>
      <c r="N2591" s="60"/>
      <c r="O2591" s="60"/>
    </row>
    <row r="2592" spans="1:15" x14ac:dyDescent="0.25">
      <c r="A2592" s="60"/>
      <c r="B2592" s="60"/>
      <c r="C2592" s="60"/>
      <c r="D2592" s="60"/>
      <c r="E2592" s="60"/>
      <c r="F2592" s="60"/>
      <c r="G2592" s="60"/>
      <c r="H2592" s="60"/>
      <c r="I2592" s="60"/>
      <c r="J2592" s="60"/>
      <c r="K2592" s="60"/>
      <c r="L2592" s="60"/>
      <c r="M2592" s="60"/>
      <c r="N2592" s="60"/>
      <c r="O2592" s="60"/>
    </row>
    <row r="2593" spans="1:15" x14ac:dyDescent="0.25">
      <c r="A2593" s="60"/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</row>
    <row r="2594" spans="1:15" x14ac:dyDescent="0.25">
      <c r="A2594" s="60"/>
      <c r="B2594" s="60"/>
      <c r="C2594" s="60"/>
      <c r="D2594" s="60"/>
      <c r="E2594" s="60"/>
      <c r="F2594" s="60"/>
      <c r="G2594" s="60"/>
      <c r="H2594" s="60"/>
      <c r="I2594" s="60"/>
      <c r="J2594" s="60"/>
      <c r="K2594" s="60"/>
      <c r="L2594" s="60"/>
      <c r="M2594" s="60"/>
      <c r="N2594" s="60"/>
      <c r="O2594" s="60"/>
    </row>
    <row r="2595" spans="1:15" x14ac:dyDescent="0.25">
      <c r="A2595" s="60"/>
      <c r="B2595" s="60"/>
      <c r="C2595" s="60"/>
      <c r="D2595" s="60"/>
      <c r="E2595" s="60"/>
      <c r="F2595" s="60"/>
      <c r="G2595" s="60"/>
      <c r="H2595" s="60"/>
      <c r="I2595" s="60"/>
      <c r="J2595" s="60"/>
      <c r="K2595" s="60"/>
      <c r="L2595" s="60"/>
      <c r="M2595" s="60"/>
      <c r="N2595" s="60"/>
      <c r="O2595" s="60"/>
    </row>
    <row r="2596" spans="1:15" x14ac:dyDescent="0.25">
      <c r="A2596" s="60"/>
      <c r="B2596" s="60"/>
      <c r="C2596" s="60"/>
      <c r="D2596" s="60"/>
      <c r="E2596" s="60"/>
      <c r="F2596" s="60"/>
      <c r="G2596" s="60"/>
      <c r="H2596" s="60"/>
      <c r="I2596" s="60"/>
      <c r="J2596" s="60"/>
      <c r="K2596" s="60"/>
      <c r="L2596" s="60"/>
      <c r="M2596" s="60"/>
      <c r="N2596" s="60"/>
      <c r="O2596" s="60"/>
    </row>
    <row r="2597" spans="1:15" x14ac:dyDescent="0.25">
      <c r="A2597" s="60"/>
      <c r="B2597" s="60"/>
      <c r="C2597" s="60"/>
      <c r="D2597" s="60"/>
      <c r="E2597" s="60"/>
      <c r="F2597" s="60"/>
      <c r="G2597" s="60"/>
      <c r="H2597" s="60"/>
      <c r="I2597" s="60"/>
      <c r="J2597" s="60"/>
      <c r="K2597" s="60"/>
      <c r="L2597" s="60"/>
      <c r="M2597" s="60"/>
      <c r="N2597" s="60"/>
      <c r="O2597" s="60"/>
    </row>
    <row r="2598" spans="1:15" x14ac:dyDescent="0.25">
      <c r="A2598" s="60"/>
      <c r="B2598" s="60"/>
      <c r="C2598" s="60"/>
      <c r="D2598" s="60"/>
      <c r="E2598" s="60"/>
      <c r="F2598" s="60"/>
      <c r="G2598" s="60"/>
      <c r="H2598" s="60"/>
      <c r="I2598" s="60"/>
      <c r="J2598" s="60"/>
      <c r="K2598" s="60"/>
      <c r="L2598" s="60"/>
      <c r="M2598" s="60"/>
      <c r="N2598" s="60"/>
      <c r="O2598" s="60"/>
    </row>
    <row r="2599" spans="1:15" x14ac:dyDescent="0.25">
      <c r="A2599" s="60"/>
      <c r="B2599" s="60"/>
      <c r="C2599" s="60"/>
      <c r="D2599" s="60"/>
      <c r="E2599" s="60"/>
      <c r="F2599" s="60"/>
      <c r="G2599" s="60"/>
      <c r="H2599" s="60"/>
      <c r="I2599" s="60"/>
      <c r="J2599" s="60"/>
      <c r="K2599" s="60"/>
      <c r="L2599" s="60"/>
      <c r="M2599" s="60"/>
      <c r="N2599" s="60"/>
      <c r="O2599" s="60"/>
    </row>
    <row r="2600" spans="1:15" x14ac:dyDescent="0.25">
      <c r="A2600" s="60"/>
      <c r="B2600" s="60"/>
      <c r="C2600" s="60"/>
      <c r="D2600" s="60"/>
      <c r="E2600" s="60"/>
      <c r="F2600" s="60"/>
      <c r="G2600" s="60"/>
      <c r="H2600" s="60"/>
      <c r="I2600" s="60"/>
      <c r="J2600" s="60"/>
      <c r="K2600" s="60"/>
      <c r="L2600" s="60"/>
      <c r="M2600" s="60"/>
      <c r="N2600" s="60"/>
      <c r="O2600" s="60"/>
    </row>
    <row r="2601" spans="1:15" x14ac:dyDescent="0.25">
      <c r="A2601" s="60"/>
      <c r="B2601" s="60"/>
      <c r="C2601" s="60"/>
      <c r="D2601" s="60"/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</row>
    <row r="2602" spans="1:15" x14ac:dyDescent="0.25">
      <c r="A2602" s="60"/>
      <c r="B2602" s="60"/>
      <c r="C2602" s="60"/>
      <c r="D2602" s="60"/>
      <c r="E2602" s="60"/>
      <c r="F2602" s="60"/>
      <c r="G2602" s="60"/>
      <c r="H2602" s="60"/>
      <c r="I2602" s="60"/>
      <c r="J2602" s="60"/>
      <c r="K2602" s="60"/>
      <c r="L2602" s="60"/>
      <c r="M2602" s="60"/>
      <c r="N2602" s="60"/>
      <c r="O2602" s="60"/>
    </row>
    <row r="2603" spans="1:15" x14ac:dyDescent="0.25">
      <c r="A2603" s="60"/>
      <c r="B2603" s="60"/>
      <c r="C2603" s="60"/>
      <c r="D2603" s="60"/>
      <c r="E2603" s="60"/>
      <c r="F2603" s="60"/>
      <c r="G2603" s="60"/>
      <c r="H2603" s="60"/>
      <c r="I2603" s="60"/>
      <c r="J2603" s="60"/>
      <c r="K2603" s="60"/>
      <c r="L2603" s="60"/>
      <c r="M2603" s="60"/>
      <c r="N2603" s="60"/>
      <c r="O2603" s="60"/>
    </row>
    <row r="2604" spans="1:15" x14ac:dyDescent="0.25">
      <c r="A2604" s="60"/>
      <c r="B2604" s="60"/>
      <c r="C2604" s="60"/>
      <c r="D2604" s="60"/>
      <c r="E2604" s="60"/>
      <c r="F2604" s="60"/>
      <c r="G2604" s="60"/>
      <c r="H2604" s="60"/>
      <c r="I2604" s="60"/>
      <c r="J2604" s="60"/>
      <c r="K2604" s="60"/>
      <c r="L2604" s="60"/>
      <c r="M2604" s="60"/>
      <c r="N2604" s="60"/>
      <c r="O2604" s="60"/>
    </row>
    <row r="2605" spans="1:15" x14ac:dyDescent="0.25">
      <c r="A2605" s="60"/>
      <c r="B2605" s="60"/>
      <c r="C2605" s="60"/>
      <c r="D2605" s="60"/>
      <c r="E2605" s="60"/>
      <c r="F2605" s="60"/>
      <c r="G2605" s="60"/>
      <c r="H2605" s="60"/>
      <c r="I2605" s="60"/>
      <c r="J2605" s="60"/>
      <c r="K2605" s="60"/>
      <c r="L2605" s="60"/>
      <c r="M2605" s="60"/>
      <c r="N2605" s="60"/>
      <c r="O2605" s="60"/>
    </row>
    <row r="2606" spans="1:15" x14ac:dyDescent="0.25">
      <c r="A2606" s="60"/>
      <c r="B2606" s="60"/>
      <c r="C2606" s="60"/>
      <c r="D2606" s="60"/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</row>
    <row r="2607" spans="1:15" x14ac:dyDescent="0.25">
      <c r="A2607" s="60"/>
      <c r="B2607" s="60"/>
      <c r="C2607" s="60"/>
      <c r="D2607" s="60"/>
      <c r="E2607" s="60"/>
      <c r="F2607" s="60"/>
      <c r="G2607" s="60"/>
      <c r="H2607" s="60"/>
      <c r="I2607" s="60"/>
      <c r="J2607" s="60"/>
      <c r="K2607" s="60"/>
      <c r="L2607" s="60"/>
      <c r="M2607" s="60"/>
      <c r="N2607" s="60"/>
      <c r="O2607" s="60"/>
    </row>
    <row r="2608" spans="1:15" x14ac:dyDescent="0.25">
      <c r="A2608" s="60"/>
      <c r="B2608" s="60"/>
      <c r="C2608" s="60"/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0"/>
    </row>
    <row r="2609" spans="1:15" x14ac:dyDescent="0.25">
      <c r="A2609" s="60"/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0"/>
    </row>
    <row r="2610" spans="1:15" x14ac:dyDescent="0.25">
      <c r="A2610" s="60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</row>
    <row r="2611" spans="1:15" x14ac:dyDescent="0.25">
      <c r="A2611" s="60"/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0"/>
    </row>
    <row r="2612" spans="1:15" x14ac:dyDescent="0.25">
      <c r="A2612" s="60"/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0"/>
    </row>
    <row r="2613" spans="1:15" x14ac:dyDescent="0.25">
      <c r="A2613" s="60"/>
      <c r="B2613" s="60"/>
      <c r="C2613" s="60"/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0"/>
    </row>
    <row r="2614" spans="1:15" x14ac:dyDescent="0.25">
      <c r="A2614" s="60"/>
      <c r="B2614" s="60"/>
      <c r="C2614" s="60"/>
      <c r="D2614" s="60"/>
      <c r="E2614" s="60"/>
      <c r="F2614" s="60"/>
      <c r="G2614" s="60"/>
      <c r="H2614" s="60"/>
      <c r="I2614" s="60"/>
      <c r="J2614" s="60"/>
      <c r="K2614" s="60"/>
      <c r="L2614" s="60"/>
      <c r="M2614" s="60"/>
      <c r="N2614" s="60"/>
      <c r="O2614" s="60"/>
    </row>
    <row r="2615" spans="1:15" x14ac:dyDescent="0.25">
      <c r="A2615" s="60"/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</row>
    <row r="2616" spans="1:15" x14ac:dyDescent="0.25">
      <c r="A2616" s="60"/>
      <c r="B2616" s="60"/>
      <c r="C2616" s="60"/>
      <c r="D2616" s="60"/>
      <c r="E2616" s="60"/>
      <c r="F2616" s="60"/>
      <c r="G2616" s="60"/>
      <c r="H2616" s="60"/>
      <c r="I2616" s="60"/>
      <c r="J2616" s="60"/>
      <c r="K2616" s="60"/>
      <c r="L2616" s="60"/>
      <c r="M2616" s="60"/>
      <c r="N2616" s="60"/>
      <c r="O2616" s="60"/>
    </row>
    <row r="2617" spans="1:15" x14ac:dyDescent="0.25">
      <c r="A2617" s="60"/>
      <c r="B2617" s="60"/>
      <c r="C2617" s="60"/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0"/>
    </row>
    <row r="2618" spans="1:15" x14ac:dyDescent="0.25">
      <c r="A2618" s="60"/>
      <c r="B2618" s="60"/>
      <c r="C2618" s="60"/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0"/>
    </row>
    <row r="2619" spans="1:15" x14ac:dyDescent="0.25">
      <c r="A2619" s="60"/>
      <c r="B2619" s="60"/>
      <c r="C2619" s="60"/>
      <c r="D2619" s="60"/>
      <c r="E2619" s="60"/>
      <c r="F2619" s="60"/>
      <c r="G2619" s="60"/>
      <c r="H2619" s="60"/>
      <c r="I2619" s="60"/>
      <c r="J2619" s="60"/>
      <c r="K2619" s="60"/>
      <c r="L2619" s="60"/>
      <c r="M2619" s="60"/>
      <c r="N2619" s="60"/>
      <c r="O2619" s="60"/>
    </row>
    <row r="2620" spans="1:15" x14ac:dyDescent="0.25">
      <c r="A2620" s="60"/>
      <c r="B2620" s="60"/>
      <c r="C2620" s="60"/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0"/>
    </row>
    <row r="2621" spans="1:15" x14ac:dyDescent="0.25">
      <c r="A2621" s="60"/>
      <c r="B2621" s="60"/>
      <c r="C2621" s="60"/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0"/>
    </row>
    <row r="2622" spans="1:15" x14ac:dyDescent="0.25">
      <c r="A2622" s="60"/>
      <c r="B2622" s="60"/>
      <c r="C2622" s="60"/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0"/>
    </row>
    <row r="2623" spans="1:15" x14ac:dyDescent="0.25">
      <c r="A2623" s="60"/>
      <c r="B2623" s="60"/>
      <c r="C2623" s="60"/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0"/>
    </row>
    <row r="2624" spans="1:15" x14ac:dyDescent="0.25">
      <c r="A2624" s="60"/>
      <c r="B2624" s="60"/>
      <c r="C2624" s="60"/>
      <c r="D2624" s="60"/>
      <c r="E2624" s="60"/>
      <c r="F2624" s="60"/>
      <c r="G2624" s="60"/>
      <c r="H2624" s="60"/>
      <c r="I2624" s="60"/>
      <c r="J2624" s="60"/>
      <c r="K2624" s="60"/>
      <c r="L2624" s="60"/>
      <c r="M2624" s="60"/>
      <c r="N2624" s="60"/>
      <c r="O2624" s="60"/>
    </row>
    <row r="2625" spans="1:15" x14ac:dyDescent="0.25">
      <c r="A2625" s="60"/>
      <c r="B2625" s="60"/>
      <c r="C2625" s="60"/>
      <c r="D2625" s="60"/>
      <c r="E2625" s="60"/>
      <c r="F2625" s="60"/>
      <c r="G2625" s="60"/>
      <c r="H2625" s="60"/>
      <c r="I2625" s="60"/>
      <c r="J2625" s="60"/>
      <c r="K2625" s="60"/>
      <c r="L2625" s="60"/>
      <c r="M2625" s="60"/>
      <c r="N2625" s="60"/>
      <c r="O2625" s="60"/>
    </row>
    <row r="2626" spans="1:15" x14ac:dyDescent="0.25">
      <c r="A2626" s="60"/>
      <c r="B2626" s="60"/>
      <c r="C2626" s="60"/>
      <c r="D2626" s="60"/>
      <c r="E2626" s="60"/>
      <c r="F2626" s="60"/>
      <c r="G2626" s="60"/>
      <c r="H2626" s="60"/>
      <c r="I2626" s="60"/>
      <c r="J2626" s="60"/>
      <c r="K2626" s="60"/>
      <c r="L2626" s="60"/>
      <c r="M2626" s="60"/>
      <c r="N2626" s="60"/>
      <c r="O2626" s="60"/>
    </row>
    <row r="2627" spans="1:15" x14ac:dyDescent="0.25">
      <c r="A2627" s="60"/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</row>
    <row r="2628" spans="1:15" x14ac:dyDescent="0.25">
      <c r="A2628" s="60"/>
      <c r="B2628" s="60"/>
      <c r="C2628" s="60"/>
      <c r="D2628" s="60"/>
      <c r="E2628" s="60"/>
      <c r="F2628" s="60"/>
      <c r="G2628" s="60"/>
      <c r="H2628" s="60"/>
      <c r="I2628" s="60"/>
      <c r="J2628" s="60"/>
      <c r="K2628" s="60"/>
      <c r="L2628" s="60"/>
      <c r="M2628" s="60"/>
      <c r="N2628" s="60"/>
      <c r="O2628" s="60"/>
    </row>
    <row r="2629" spans="1:15" x14ac:dyDescent="0.25">
      <c r="A2629" s="60"/>
      <c r="B2629" s="60"/>
      <c r="C2629" s="60"/>
      <c r="D2629" s="60"/>
      <c r="E2629" s="60"/>
      <c r="F2629" s="60"/>
      <c r="G2629" s="60"/>
      <c r="H2629" s="60"/>
      <c r="I2629" s="60"/>
      <c r="J2629" s="60"/>
      <c r="K2629" s="60"/>
      <c r="L2629" s="60"/>
      <c r="M2629" s="60"/>
      <c r="N2629" s="60"/>
      <c r="O2629" s="60"/>
    </row>
    <row r="2630" spans="1:15" x14ac:dyDescent="0.25">
      <c r="A2630" s="60"/>
      <c r="B2630" s="60"/>
      <c r="C2630" s="60"/>
      <c r="D2630" s="60"/>
      <c r="E2630" s="60"/>
      <c r="F2630" s="60"/>
      <c r="G2630" s="60"/>
      <c r="H2630" s="60"/>
      <c r="I2630" s="60"/>
      <c r="J2630" s="60"/>
      <c r="K2630" s="60"/>
      <c r="L2630" s="60"/>
      <c r="M2630" s="60"/>
      <c r="N2630" s="60"/>
      <c r="O2630" s="60"/>
    </row>
    <row r="2631" spans="1:15" x14ac:dyDescent="0.25">
      <c r="A2631" s="60"/>
      <c r="B2631" s="60"/>
      <c r="C2631" s="60"/>
      <c r="D2631" s="60"/>
      <c r="E2631" s="60"/>
      <c r="F2631" s="60"/>
      <c r="G2631" s="60"/>
      <c r="H2631" s="60"/>
      <c r="I2631" s="60"/>
      <c r="J2631" s="60"/>
      <c r="K2631" s="60"/>
      <c r="L2631" s="60"/>
      <c r="M2631" s="60"/>
      <c r="N2631" s="60"/>
      <c r="O2631" s="60"/>
    </row>
    <row r="2632" spans="1:15" x14ac:dyDescent="0.25">
      <c r="A2632" s="60"/>
      <c r="B2632" s="60"/>
      <c r="C2632" s="60"/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0"/>
    </row>
    <row r="2633" spans="1:15" x14ac:dyDescent="0.25">
      <c r="A2633" s="60"/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</row>
    <row r="2634" spans="1:15" x14ac:dyDescent="0.25">
      <c r="A2634" s="60"/>
      <c r="B2634" s="60"/>
      <c r="C2634" s="60"/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0"/>
    </row>
    <row r="2635" spans="1:15" x14ac:dyDescent="0.25">
      <c r="A2635" s="60"/>
      <c r="B2635" s="60"/>
      <c r="C2635" s="60"/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0"/>
    </row>
    <row r="2636" spans="1:15" x14ac:dyDescent="0.25">
      <c r="A2636" s="60"/>
      <c r="B2636" s="60"/>
      <c r="C2636" s="60"/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0"/>
    </row>
    <row r="2637" spans="1:15" x14ac:dyDescent="0.25">
      <c r="A2637" s="60"/>
      <c r="B2637" s="60"/>
      <c r="C2637" s="60"/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0"/>
    </row>
    <row r="2638" spans="1:15" x14ac:dyDescent="0.25">
      <c r="A2638" s="60"/>
      <c r="B2638" s="60"/>
      <c r="C2638" s="60"/>
      <c r="D2638" s="60"/>
      <c r="E2638" s="60"/>
      <c r="F2638" s="60"/>
      <c r="G2638" s="60"/>
      <c r="H2638" s="60"/>
      <c r="I2638" s="60"/>
      <c r="J2638" s="60"/>
      <c r="K2638" s="60"/>
      <c r="L2638" s="60"/>
      <c r="M2638" s="60"/>
      <c r="N2638" s="60"/>
      <c r="O2638" s="60"/>
    </row>
    <row r="2639" spans="1:15" x14ac:dyDescent="0.25">
      <c r="A2639" s="60"/>
      <c r="B2639" s="60"/>
      <c r="C2639" s="60"/>
      <c r="D2639" s="60"/>
      <c r="E2639" s="60"/>
      <c r="F2639" s="60"/>
      <c r="G2639" s="60"/>
      <c r="H2639" s="60"/>
      <c r="I2639" s="60"/>
      <c r="J2639" s="60"/>
      <c r="K2639" s="60"/>
      <c r="L2639" s="60"/>
      <c r="M2639" s="60"/>
      <c r="N2639" s="60"/>
      <c r="O2639" s="60"/>
    </row>
    <row r="2640" spans="1:15" x14ac:dyDescent="0.25">
      <c r="A2640" s="60"/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  <c r="N2640" s="60"/>
      <c r="O2640" s="60"/>
    </row>
    <row r="2641" spans="1:15" x14ac:dyDescent="0.25">
      <c r="A2641" s="60"/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  <c r="N2641" s="60"/>
      <c r="O2641" s="60"/>
    </row>
    <row r="2642" spans="1:15" x14ac:dyDescent="0.25">
      <c r="A2642" s="60"/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  <c r="N2642" s="60"/>
      <c r="O2642" s="60"/>
    </row>
    <row r="2643" spans="1:15" x14ac:dyDescent="0.25">
      <c r="A2643" s="60"/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  <c r="N2643" s="60"/>
      <c r="O2643" s="60"/>
    </row>
    <row r="2644" spans="1:15" x14ac:dyDescent="0.25">
      <c r="A2644" s="60"/>
      <c r="B2644" s="60"/>
      <c r="C2644" s="60"/>
      <c r="D2644" s="60"/>
      <c r="E2644" s="60"/>
      <c r="F2644" s="60"/>
      <c r="G2644" s="60"/>
      <c r="H2644" s="60"/>
      <c r="I2644" s="60"/>
      <c r="J2644" s="60"/>
      <c r="K2644" s="60"/>
      <c r="L2644" s="60"/>
      <c r="M2644" s="60"/>
      <c r="N2644" s="60"/>
      <c r="O2644" s="60"/>
    </row>
    <row r="2645" spans="1:15" x14ac:dyDescent="0.25">
      <c r="A2645" s="60"/>
      <c r="B2645" s="60"/>
      <c r="C2645" s="60"/>
      <c r="D2645" s="60"/>
      <c r="E2645" s="60"/>
      <c r="F2645" s="60"/>
      <c r="G2645" s="60"/>
      <c r="H2645" s="60"/>
      <c r="I2645" s="60"/>
      <c r="J2645" s="60"/>
      <c r="K2645" s="60"/>
      <c r="L2645" s="60"/>
      <c r="M2645" s="60"/>
      <c r="N2645" s="60"/>
      <c r="O2645" s="60"/>
    </row>
    <row r="2646" spans="1:15" x14ac:dyDescent="0.25">
      <c r="A2646" s="60"/>
      <c r="B2646" s="60"/>
      <c r="C2646" s="60"/>
      <c r="D2646" s="60"/>
      <c r="E2646" s="60"/>
      <c r="F2646" s="60"/>
      <c r="G2646" s="60"/>
      <c r="H2646" s="60"/>
      <c r="I2646" s="60"/>
      <c r="J2646" s="60"/>
      <c r="K2646" s="60"/>
      <c r="L2646" s="60"/>
      <c r="M2646" s="60"/>
      <c r="N2646" s="60"/>
      <c r="O2646" s="60"/>
    </row>
    <row r="2647" spans="1:15" x14ac:dyDescent="0.25">
      <c r="A2647" s="60"/>
      <c r="B2647" s="60"/>
      <c r="C2647" s="60"/>
      <c r="D2647" s="60"/>
      <c r="E2647" s="60"/>
      <c r="F2647" s="60"/>
      <c r="G2647" s="60"/>
      <c r="H2647" s="60"/>
      <c r="I2647" s="60"/>
      <c r="J2647" s="60"/>
      <c r="K2647" s="60"/>
      <c r="L2647" s="60"/>
      <c r="M2647" s="60"/>
      <c r="N2647" s="60"/>
      <c r="O2647" s="60"/>
    </row>
    <row r="2648" spans="1:15" x14ac:dyDescent="0.25">
      <c r="A2648" s="60"/>
      <c r="B2648" s="60"/>
      <c r="C2648" s="60"/>
      <c r="D2648" s="60"/>
      <c r="E2648" s="60"/>
      <c r="F2648" s="60"/>
      <c r="G2648" s="60"/>
      <c r="H2648" s="60"/>
      <c r="I2648" s="60"/>
      <c r="J2648" s="60"/>
      <c r="K2648" s="60"/>
      <c r="L2648" s="60"/>
      <c r="M2648" s="60"/>
      <c r="N2648" s="60"/>
      <c r="O2648" s="60"/>
    </row>
    <row r="2649" spans="1:15" x14ac:dyDescent="0.25">
      <c r="A2649" s="60"/>
      <c r="B2649" s="60"/>
      <c r="C2649" s="60"/>
      <c r="D2649" s="60"/>
      <c r="E2649" s="60"/>
      <c r="F2649" s="60"/>
      <c r="G2649" s="60"/>
      <c r="H2649" s="60"/>
      <c r="I2649" s="60"/>
      <c r="J2649" s="60"/>
      <c r="K2649" s="60"/>
      <c r="L2649" s="60"/>
      <c r="M2649" s="60"/>
      <c r="N2649" s="60"/>
      <c r="O2649" s="60"/>
    </row>
    <row r="2650" spans="1:15" x14ac:dyDescent="0.25">
      <c r="A2650" s="60"/>
      <c r="B2650" s="60"/>
      <c r="C2650" s="60"/>
      <c r="D2650" s="60"/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</row>
    <row r="2651" spans="1:15" x14ac:dyDescent="0.25">
      <c r="A2651" s="60"/>
      <c r="B2651" s="60"/>
      <c r="C2651" s="60"/>
      <c r="D2651" s="60"/>
      <c r="E2651" s="60"/>
      <c r="F2651" s="60"/>
      <c r="G2651" s="60"/>
      <c r="H2651" s="60"/>
      <c r="I2651" s="60"/>
      <c r="J2651" s="60"/>
      <c r="K2651" s="60"/>
      <c r="L2651" s="60"/>
      <c r="M2651" s="60"/>
      <c r="N2651" s="60"/>
      <c r="O2651" s="60"/>
    </row>
    <row r="2652" spans="1:15" x14ac:dyDescent="0.25">
      <c r="A2652" s="60"/>
      <c r="B2652" s="60"/>
      <c r="C2652" s="60"/>
      <c r="D2652" s="60"/>
      <c r="E2652" s="60"/>
      <c r="F2652" s="60"/>
      <c r="G2652" s="60"/>
      <c r="H2652" s="60"/>
      <c r="I2652" s="60"/>
      <c r="J2652" s="60"/>
      <c r="K2652" s="60"/>
      <c r="L2652" s="60"/>
      <c r="M2652" s="60"/>
      <c r="N2652" s="60"/>
      <c r="O2652" s="60"/>
    </row>
    <row r="2653" spans="1:15" x14ac:dyDescent="0.25">
      <c r="A2653" s="60"/>
      <c r="B2653" s="60"/>
      <c r="C2653" s="60"/>
      <c r="D2653" s="60"/>
      <c r="E2653" s="60"/>
      <c r="F2653" s="60"/>
      <c r="G2653" s="60"/>
      <c r="H2653" s="60"/>
      <c r="I2653" s="60"/>
      <c r="J2653" s="60"/>
      <c r="K2653" s="60"/>
      <c r="L2653" s="60"/>
      <c r="M2653" s="60"/>
      <c r="N2653" s="60"/>
      <c r="O2653" s="60"/>
    </row>
    <row r="2654" spans="1:15" x14ac:dyDescent="0.25">
      <c r="A2654" s="60"/>
      <c r="B2654" s="60"/>
      <c r="C2654" s="60"/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0"/>
    </row>
    <row r="2655" spans="1:15" x14ac:dyDescent="0.25">
      <c r="A2655" s="60"/>
      <c r="B2655" s="60"/>
      <c r="C2655" s="60"/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</row>
    <row r="2656" spans="1:15" x14ac:dyDescent="0.25">
      <c r="A2656" s="60"/>
      <c r="B2656" s="60"/>
      <c r="C2656" s="60"/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0"/>
    </row>
    <row r="2657" spans="1:15" x14ac:dyDescent="0.25">
      <c r="A2657" s="60"/>
      <c r="B2657" s="60"/>
      <c r="C2657" s="60"/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0"/>
    </row>
    <row r="2658" spans="1:15" x14ac:dyDescent="0.25">
      <c r="A2658" s="60"/>
      <c r="B2658" s="60"/>
      <c r="C2658" s="60"/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0"/>
    </row>
    <row r="2659" spans="1:15" x14ac:dyDescent="0.25">
      <c r="A2659" s="60"/>
      <c r="B2659" s="60"/>
      <c r="C2659" s="60"/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0"/>
    </row>
    <row r="2660" spans="1:15" x14ac:dyDescent="0.25">
      <c r="A2660" s="60"/>
      <c r="B2660" s="60"/>
      <c r="C2660" s="60"/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0"/>
    </row>
    <row r="2661" spans="1:15" x14ac:dyDescent="0.25">
      <c r="A2661" s="60"/>
      <c r="B2661" s="60"/>
      <c r="C2661" s="60"/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0"/>
    </row>
    <row r="2662" spans="1:15" x14ac:dyDescent="0.25">
      <c r="A2662" s="60"/>
      <c r="B2662" s="60"/>
      <c r="C2662" s="60"/>
      <c r="D2662" s="60"/>
      <c r="E2662" s="60"/>
      <c r="F2662" s="60"/>
      <c r="G2662" s="60"/>
      <c r="H2662" s="60"/>
      <c r="I2662" s="60"/>
      <c r="J2662" s="60"/>
      <c r="K2662" s="60"/>
      <c r="L2662" s="60"/>
      <c r="M2662" s="60"/>
      <c r="N2662" s="60"/>
      <c r="O2662" s="60"/>
    </row>
    <row r="2663" spans="1:15" x14ac:dyDescent="0.25">
      <c r="A2663" s="60"/>
      <c r="B2663" s="60"/>
      <c r="C2663" s="60"/>
      <c r="D2663" s="60"/>
      <c r="E2663" s="60"/>
      <c r="F2663" s="60"/>
      <c r="G2663" s="60"/>
      <c r="H2663" s="60"/>
      <c r="I2663" s="60"/>
      <c r="J2663" s="60"/>
      <c r="K2663" s="60"/>
      <c r="L2663" s="60"/>
      <c r="M2663" s="60"/>
      <c r="N2663" s="60"/>
      <c r="O2663" s="60"/>
    </row>
    <row r="2664" spans="1:15" x14ac:dyDescent="0.25">
      <c r="A2664" s="60"/>
      <c r="B2664" s="60"/>
      <c r="C2664" s="60"/>
      <c r="D2664" s="60"/>
      <c r="E2664" s="60"/>
      <c r="F2664" s="60"/>
      <c r="G2664" s="60"/>
      <c r="H2664" s="60"/>
      <c r="I2664" s="60"/>
      <c r="J2664" s="60"/>
      <c r="K2664" s="60"/>
      <c r="L2664" s="60"/>
      <c r="M2664" s="60"/>
      <c r="N2664" s="60"/>
      <c r="O2664" s="60"/>
    </row>
    <row r="2665" spans="1:15" x14ac:dyDescent="0.25">
      <c r="A2665" s="60"/>
      <c r="B2665" s="60"/>
      <c r="C2665" s="60"/>
      <c r="D2665" s="60"/>
      <c r="E2665" s="60"/>
      <c r="F2665" s="60"/>
      <c r="G2665" s="60"/>
      <c r="H2665" s="60"/>
      <c r="I2665" s="60"/>
      <c r="J2665" s="60"/>
      <c r="K2665" s="60"/>
      <c r="L2665" s="60"/>
      <c r="M2665" s="60"/>
      <c r="N2665" s="60"/>
      <c r="O2665" s="60"/>
    </row>
    <row r="2666" spans="1:15" x14ac:dyDescent="0.25">
      <c r="A2666" s="60"/>
      <c r="B2666" s="60"/>
      <c r="C2666" s="60"/>
      <c r="D2666" s="60"/>
      <c r="E2666" s="60"/>
      <c r="F2666" s="60"/>
      <c r="G2666" s="60"/>
      <c r="H2666" s="60"/>
      <c r="I2666" s="60"/>
      <c r="J2666" s="60"/>
      <c r="K2666" s="60"/>
      <c r="L2666" s="60"/>
      <c r="M2666" s="60"/>
      <c r="N2666" s="60"/>
      <c r="O2666" s="60"/>
    </row>
    <row r="2667" spans="1:15" x14ac:dyDescent="0.25">
      <c r="A2667" s="60"/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</row>
    <row r="2668" spans="1:15" x14ac:dyDescent="0.25">
      <c r="A2668" s="60"/>
      <c r="B2668" s="60"/>
      <c r="C2668" s="60"/>
      <c r="D2668" s="60"/>
      <c r="E2668" s="60"/>
      <c r="F2668" s="60"/>
      <c r="G2668" s="60"/>
      <c r="H2668" s="60"/>
      <c r="I2668" s="60"/>
      <c r="J2668" s="60"/>
      <c r="K2668" s="60"/>
      <c r="L2668" s="60"/>
      <c r="M2668" s="60"/>
      <c r="N2668" s="60"/>
      <c r="O2668" s="60"/>
    </row>
    <row r="2669" spans="1:15" x14ac:dyDescent="0.25">
      <c r="A2669" s="60"/>
      <c r="B2669" s="60"/>
      <c r="C2669" s="60"/>
      <c r="D2669" s="60"/>
      <c r="E2669" s="60"/>
      <c r="F2669" s="60"/>
      <c r="G2669" s="60"/>
      <c r="H2669" s="60"/>
      <c r="I2669" s="60"/>
      <c r="J2669" s="60"/>
      <c r="K2669" s="60"/>
      <c r="L2669" s="60"/>
      <c r="M2669" s="60"/>
      <c r="N2669" s="60"/>
      <c r="O2669" s="60"/>
    </row>
    <row r="2670" spans="1:15" x14ac:dyDescent="0.25">
      <c r="A2670" s="60"/>
      <c r="B2670" s="60"/>
      <c r="C2670" s="60"/>
      <c r="D2670" s="60"/>
      <c r="E2670" s="60"/>
      <c r="F2670" s="60"/>
      <c r="G2670" s="60"/>
      <c r="H2670" s="60"/>
      <c r="I2670" s="60"/>
      <c r="J2670" s="60"/>
      <c r="K2670" s="60"/>
      <c r="L2670" s="60"/>
      <c r="M2670" s="60"/>
      <c r="N2670" s="60"/>
      <c r="O2670" s="60"/>
    </row>
    <row r="2671" spans="1:15" x14ac:dyDescent="0.25">
      <c r="A2671" s="60"/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  <c r="N2671" s="60"/>
      <c r="O2671" s="60"/>
    </row>
    <row r="2672" spans="1:15" x14ac:dyDescent="0.25">
      <c r="A2672" s="60"/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60"/>
      <c r="O2672" s="60"/>
    </row>
    <row r="2673" spans="1:15" x14ac:dyDescent="0.25">
      <c r="A2673" s="60"/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  <c r="N2673" s="60"/>
      <c r="O2673" s="60"/>
    </row>
    <row r="2674" spans="1:15" x14ac:dyDescent="0.25">
      <c r="A2674" s="60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</row>
    <row r="2675" spans="1:15" x14ac:dyDescent="0.25">
      <c r="A2675" s="60"/>
      <c r="B2675" s="60"/>
      <c r="C2675" s="60"/>
      <c r="D2675" s="60"/>
      <c r="E2675" s="60"/>
      <c r="F2675" s="60"/>
      <c r="G2675" s="60"/>
      <c r="H2675" s="60"/>
      <c r="I2675" s="60"/>
      <c r="J2675" s="60"/>
      <c r="K2675" s="60"/>
      <c r="L2675" s="60"/>
      <c r="M2675" s="60"/>
      <c r="N2675" s="60"/>
      <c r="O2675" s="60"/>
    </row>
    <row r="2676" spans="1:15" x14ac:dyDescent="0.25">
      <c r="A2676" s="60"/>
      <c r="B2676" s="60"/>
      <c r="C2676" s="60"/>
      <c r="D2676" s="60"/>
      <c r="E2676" s="60"/>
      <c r="F2676" s="60"/>
      <c r="G2676" s="60"/>
      <c r="H2676" s="60"/>
      <c r="I2676" s="60"/>
      <c r="J2676" s="60"/>
      <c r="K2676" s="60"/>
      <c r="L2676" s="60"/>
      <c r="M2676" s="60"/>
      <c r="N2676" s="60"/>
      <c r="O2676" s="60"/>
    </row>
    <row r="2677" spans="1:15" x14ac:dyDescent="0.25">
      <c r="A2677" s="60"/>
      <c r="B2677" s="60"/>
      <c r="C2677" s="60"/>
      <c r="D2677" s="60"/>
      <c r="E2677" s="60"/>
      <c r="F2677" s="60"/>
      <c r="G2677" s="60"/>
      <c r="H2677" s="60"/>
      <c r="I2677" s="60"/>
      <c r="J2677" s="60"/>
      <c r="K2677" s="60"/>
      <c r="L2677" s="60"/>
      <c r="M2677" s="60"/>
      <c r="N2677" s="60"/>
      <c r="O2677" s="60"/>
    </row>
    <row r="2678" spans="1:15" x14ac:dyDescent="0.25">
      <c r="A2678" s="60"/>
      <c r="B2678" s="60"/>
      <c r="C2678" s="60"/>
      <c r="D2678" s="60"/>
      <c r="E2678" s="60"/>
      <c r="F2678" s="60"/>
      <c r="G2678" s="60"/>
      <c r="H2678" s="60"/>
      <c r="I2678" s="60"/>
      <c r="J2678" s="60"/>
      <c r="K2678" s="60"/>
      <c r="L2678" s="60"/>
      <c r="M2678" s="60"/>
      <c r="N2678" s="60"/>
      <c r="O2678" s="60"/>
    </row>
    <row r="2679" spans="1:15" x14ac:dyDescent="0.25">
      <c r="A2679" s="60"/>
      <c r="B2679" s="60"/>
      <c r="C2679" s="60"/>
      <c r="D2679" s="60"/>
      <c r="E2679" s="60"/>
      <c r="F2679" s="60"/>
      <c r="G2679" s="60"/>
      <c r="H2679" s="60"/>
      <c r="I2679" s="60"/>
      <c r="J2679" s="60"/>
      <c r="K2679" s="60"/>
      <c r="L2679" s="60"/>
      <c r="M2679" s="60"/>
      <c r="N2679" s="60"/>
      <c r="O2679" s="60"/>
    </row>
    <row r="2680" spans="1:15" x14ac:dyDescent="0.25">
      <c r="A2680" s="60"/>
      <c r="B2680" s="60"/>
      <c r="C2680" s="60"/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0"/>
    </row>
    <row r="2681" spans="1:15" x14ac:dyDescent="0.25">
      <c r="A2681" s="60"/>
      <c r="B2681" s="60"/>
      <c r="C2681" s="60"/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0"/>
    </row>
    <row r="2682" spans="1:15" x14ac:dyDescent="0.25">
      <c r="A2682" s="60"/>
      <c r="B2682" s="60"/>
      <c r="C2682" s="60"/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0"/>
    </row>
    <row r="2683" spans="1:15" x14ac:dyDescent="0.25">
      <c r="A2683" s="60"/>
      <c r="B2683" s="60"/>
      <c r="C2683" s="60"/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0"/>
    </row>
    <row r="2684" spans="1:15" x14ac:dyDescent="0.25">
      <c r="A2684" s="60"/>
      <c r="B2684" s="60"/>
      <c r="C2684" s="60"/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0"/>
    </row>
    <row r="2685" spans="1:15" x14ac:dyDescent="0.25">
      <c r="A2685" s="60"/>
      <c r="B2685" s="60"/>
      <c r="C2685" s="60"/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0"/>
    </row>
    <row r="2686" spans="1:15" x14ac:dyDescent="0.25">
      <c r="A2686" s="60"/>
      <c r="B2686" s="60"/>
      <c r="C2686" s="60"/>
      <c r="D2686" s="60"/>
      <c r="E2686" s="60"/>
      <c r="F2686" s="60"/>
      <c r="G2686" s="60"/>
      <c r="H2686" s="60"/>
      <c r="I2686" s="60"/>
      <c r="J2686" s="60"/>
      <c r="K2686" s="60"/>
      <c r="L2686" s="60"/>
      <c r="M2686" s="60"/>
      <c r="N2686" s="60"/>
      <c r="O2686" s="60"/>
    </row>
    <row r="2687" spans="1:15" x14ac:dyDescent="0.25">
      <c r="A2687" s="60"/>
      <c r="B2687" s="60"/>
      <c r="C2687" s="60"/>
      <c r="D2687" s="60"/>
      <c r="E2687" s="60"/>
      <c r="F2687" s="60"/>
      <c r="G2687" s="60"/>
      <c r="H2687" s="60"/>
      <c r="I2687" s="60"/>
      <c r="J2687" s="60"/>
      <c r="K2687" s="60"/>
      <c r="L2687" s="60"/>
      <c r="M2687" s="60"/>
      <c r="N2687" s="60"/>
      <c r="O2687" s="60"/>
    </row>
    <row r="2688" spans="1:15" x14ac:dyDescent="0.25">
      <c r="A2688" s="60"/>
      <c r="B2688" s="60"/>
      <c r="C2688" s="60"/>
      <c r="D2688" s="60"/>
      <c r="E2688" s="60"/>
      <c r="F2688" s="60"/>
      <c r="G2688" s="60"/>
      <c r="H2688" s="60"/>
      <c r="I2688" s="60"/>
      <c r="J2688" s="60"/>
      <c r="K2688" s="60"/>
      <c r="L2688" s="60"/>
      <c r="M2688" s="60"/>
      <c r="N2688" s="60"/>
      <c r="O2688" s="60"/>
    </row>
    <row r="2689" spans="1:15" x14ac:dyDescent="0.25">
      <c r="A2689" s="60"/>
      <c r="B2689" s="60"/>
      <c r="C2689" s="60"/>
      <c r="D2689" s="60"/>
      <c r="E2689" s="60"/>
      <c r="F2689" s="60"/>
      <c r="G2689" s="60"/>
      <c r="H2689" s="60"/>
      <c r="I2689" s="60"/>
      <c r="J2689" s="60"/>
      <c r="K2689" s="60"/>
      <c r="L2689" s="60"/>
      <c r="M2689" s="60"/>
      <c r="N2689" s="60"/>
      <c r="O2689" s="60"/>
    </row>
    <row r="2690" spans="1:15" x14ac:dyDescent="0.25">
      <c r="A2690" s="60"/>
      <c r="B2690" s="60"/>
      <c r="C2690" s="60"/>
      <c r="D2690" s="60"/>
      <c r="E2690" s="60"/>
      <c r="F2690" s="60"/>
      <c r="G2690" s="60"/>
      <c r="H2690" s="60"/>
      <c r="I2690" s="60"/>
      <c r="J2690" s="60"/>
      <c r="K2690" s="60"/>
      <c r="L2690" s="60"/>
      <c r="M2690" s="60"/>
      <c r="N2690" s="60"/>
      <c r="O2690" s="60"/>
    </row>
    <row r="2691" spans="1:15" x14ac:dyDescent="0.25">
      <c r="A2691" s="60"/>
      <c r="B2691" s="60"/>
      <c r="C2691" s="60"/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0"/>
    </row>
    <row r="2692" spans="1:15" x14ac:dyDescent="0.25">
      <c r="A2692" s="60"/>
      <c r="B2692" s="60"/>
      <c r="C2692" s="60"/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0"/>
    </row>
    <row r="2693" spans="1:15" x14ac:dyDescent="0.25">
      <c r="A2693" s="60"/>
      <c r="B2693" s="60"/>
      <c r="C2693" s="60"/>
      <c r="D2693" s="60"/>
      <c r="E2693" s="60"/>
      <c r="F2693" s="60"/>
      <c r="G2693" s="60"/>
      <c r="H2693" s="60"/>
      <c r="I2693" s="60"/>
      <c r="J2693" s="60"/>
      <c r="K2693" s="60"/>
      <c r="L2693" s="60"/>
      <c r="M2693" s="60"/>
      <c r="N2693" s="60"/>
      <c r="O2693" s="60"/>
    </row>
    <row r="2694" spans="1:15" x14ac:dyDescent="0.25">
      <c r="A2694" s="60"/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</row>
    <row r="2695" spans="1:15" x14ac:dyDescent="0.25">
      <c r="A2695" s="60"/>
      <c r="B2695" s="60"/>
      <c r="C2695" s="60"/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0"/>
    </row>
    <row r="2696" spans="1:15" x14ac:dyDescent="0.25">
      <c r="A2696" s="60"/>
      <c r="B2696" s="60"/>
      <c r="C2696" s="60"/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0"/>
    </row>
    <row r="2697" spans="1:15" x14ac:dyDescent="0.25">
      <c r="A2697" s="60"/>
      <c r="B2697" s="60"/>
      <c r="C2697" s="60"/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0"/>
    </row>
    <row r="2698" spans="1:15" x14ac:dyDescent="0.25">
      <c r="A2698" s="60"/>
      <c r="B2698" s="60"/>
      <c r="C2698" s="60"/>
      <c r="D2698" s="60"/>
      <c r="E2698" s="60"/>
      <c r="F2698" s="60"/>
      <c r="G2698" s="60"/>
      <c r="H2698" s="60"/>
      <c r="I2698" s="60"/>
      <c r="J2698" s="60"/>
      <c r="K2698" s="60"/>
      <c r="L2698" s="60"/>
      <c r="M2698" s="60"/>
      <c r="N2698" s="60"/>
      <c r="O2698" s="60"/>
    </row>
    <row r="2699" spans="1:15" x14ac:dyDescent="0.25">
      <c r="A2699" s="60"/>
      <c r="B2699" s="60"/>
      <c r="C2699" s="60"/>
      <c r="D2699" s="60"/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</row>
    <row r="2700" spans="1:15" x14ac:dyDescent="0.25">
      <c r="A2700" s="60"/>
      <c r="B2700" s="60"/>
      <c r="C2700" s="60"/>
      <c r="D2700" s="60"/>
      <c r="E2700" s="60"/>
      <c r="F2700" s="60"/>
      <c r="G2700" s="60"/>
      <c r="H2700" s="60"/>
      <c r="I2700" s="60"/>
      <c r="J2700" s="60"/>
      <c r="K2700" s="60"/>
      <c r="L2700" s="60"/>
      <c r="M2700" s="60"/>
      <c r="N2700" s="60"/>
      <c r="O2700" s="60"/>
    </row>
    <row r="2701" spans="1:15" x14ac:dyDescent="0.25">
      <c r="A2701" s="60"/>
      <c r="B2701" s="60"/>
      <c r="C2701" s="60"/>
      <c r="D2701" s="60"/>
      <c r="E2701" s="60"/>
      <c r="F2701" s="60"/>
      <c r="G2701" s="60"/>
      <c r="H2701" s="60"/>
      <c r="I2701" s="60"/>
      <c r="J2701" s="60"/>
      <c r="K2701" s="60"/>
      <c r="L2701" s="60"/>
      <c r="M2701" s="60"/>
      <c r="N2701" s="60"/>
      <c r="O2701" s="60"/>
    </row>
    <row r="2702" spans="1:15" x14ac:dyDescent="0.25">
      <c r="A2702" s="60"/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  <c r="N2702" s="60"/>
      <c r="O2702" s="60"/>
    </row>
    <row r="2703" spans="1:15" x14ac:dyDescent="0.25">
      <c r="A2703" s="60"/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  <c r="N2703" s="60"/>
      <c r="O2703" s="60"/>
    </row>
    <row r="2704" spans="1:15" x14ac:dyDescent="0.25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</row>
    <row r="2705" spans="1:15" x14ac:dyDescent="0.25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0"/>
    </row>
    <row r="2706" spans="1:15" x14ac:dyDescent="0.25">
      <c r="A2706" s="60"/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0"/>
    </row>
    <row r="2707" spans="1:15" x14ac:dyDescent="0.25">
      <c r="A2707" s="60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</row>
    <row r="2708" spans="1:15" x14ac:dyDescent="0.25">
      <c r="A2708" s="60"/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0"/>
    </row>
    <row r="2709" spans="1:15" x14ac:dyDescent="0.25">
      <c r="A2709" s="60"/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0"/>
    </row>
    <row r="2710" spans="1:15" x14ac:dyDescent="0.25">
      <c r="A2710" s="60"/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  <c r="N2710" s="60"/>
      <c r="O2710" s="60"/>
    </row>
    <row r="2711" spans="1:15" x14ac:dyDescent="0.25">
      <c r="A2711" s="60"/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  <c r="N2711" s="60"/>
      <c r="O2711" s="60"/>
    </row>
    <row r="2712" spans="1:15" x14ac:dyDescent="0.25">
      <c r="A2712" s="60"/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  <c r="N2712" s="60"/>
      <c r="O2712" s="60"/>
    </row>
    <row r="2713" spans="1:15" x14ac:dyDescent="0.25">
      <c r="A2713" s="60"/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  <c r="N2713" s="60"/>
      <c r="O2713" s="60"/>
    </row>
    <row r="2714" spans="1:15" x14ac:dyDescent="0.25">
      <c r="A2714" s="60"/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  <c r="N2714" s="60"/>
      <c r="O2714" s="60"/>
    </row>
    <row r="2715" spans="1:15" x14ac:dyDescent="0.25">
      <c r="A2715" s="60"/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  <c r="N2715" s="60"/>
      <c r="O2715" s="60"/>
    </row>
    <row r="2716" spans="1:15" x14ac:dyDescent="0.25">
      <c r="A2716" s="60"/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  <c r="N2716" s="60"/>
      <c r="O2716" s="60"/>
    </row>
    <row r="2717" spans="1:15" x14ac:dyDescent="0.25">
      <c r="A2717" s="60"/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  <c r="N2717" s="60"/>
      <c r="O2717" s="60"/>
    </row>
    <row r="2718" spans="1:15" x14ac:dyDescent="0.25">
      <c r="A2718" s="60"/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  <c r="N2718" s="60"/>
      <c r="O2718" s="60"/>
    </row>
    <row r="2719" spans="1:15" x14ac:dyDescent="0.25">
      <c r="A2719" s="60"/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  <c r="N2719" s="60"/>
      <c r="O2719" s="60"/>
    </row>
    <row r="2720" spans="1:15" x14ac:dyDescent="0.25">
      <c r="A2720" s="60"/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  <c r="N2720" s="60"/>
      <c r="O2720" s="60"/>
    </row>
    <row r="2721" spans="1:15" x14ac:dyDescent="0.25">
      <c r="A2721" s="60"/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  <c r="N2721" s="60"/>
      <c r="O2721" s="60"/>
    </row>
    <row r="2722" spans="1:15" x14ac:dyDescent="0.25">
      <c r="A2722" s="60"/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  <c r="N2722" s="60"/>
      <c r="O2722" s="60"/>
    </row>
    <row r="2723" spans="1:15" x14ac:dyDescent="0.25">
      <c r="A2723" s="60"/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  <c r="N2723" s="60"/>
      <c r="O2723" s="60"/>
    </row>
    <row r="2724" spans="1:15" x14ac:dyDescent="0.25">
      <c r="A2724" s="60"/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  <c r="N2724" s="60"/>
      <c r="O2724" s="60"/>
    </row>
    <row r="2725" spans="1:15" x14ac:dyDescent="0.25">
      <c r="A2725" s="60"/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  <c r="N2725" s="60"/>
      <c r="O2725" s="60"/>
    </row>
    <row r="2726" spans="1:15" x14ac:dyDescent="0.25">
      <c r="A2726" s="60"/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  <c r="N2726" s="60"/>
      <c r="O2726" s="60"/>
    </row>
    <row r="2727" spans="1:15" x14ac:dyDescent="0.25">
      <c r="A2727" s="60"/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  <c r="N2727" s="60"/>
      <c r="O2727" s="60"/>
    </row>
    <row r="2728" spans="1:15" x14ac:dyDescent="0.25">
      <c r="A2728" s="60"/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0"/>
    </row>
    <row r="2729" spans="1:15" x14ac:dyDescent="0.25">
      <c r="A2729" s="60"/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0"/>
    </row>
    <row r="2730" spans="1:15" x14ac:dyDescent="0.25">
      <c r="A2730" s="60"/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0"/>
    </row>
    <row r="2731" spans="1:15" x14ac:dyDescent="0.25">
      <c r="A2731" s="60"/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0"/>
    </row>
    <row r="2732" spans="1:15" x14ac:dyDescent="0.25">
      <c r="A2732" s="60"/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0"/>
    </row>
    <row r="2733" spans="1:15" x14ac:dyDescent="0.25">
      <c r="A2733" s="60"/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0"/>
    </row>
    <row r="2734" spans="1:15" x14ac:dyDescent="0.25">
      <c r="A2734" s="60"/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0"/>
    </row>
    <row r="2735" spans="1:15" x14ac:dyDescent="0.25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  <c r="N2735" s="60"/>
      <c r="O2735" s="60"/>
    </row>
    <row r="2736" spans="1:15" x14ac:dyDescent="0.25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  <c r="N2736" s="60"/>
      <c r="O2736" s="60"/>
    </row>
    <row r="2737" spans="1:15" x14ac:dyDescent="0.25">
      <c r="A2737" s="60"/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  <c r="N2737" s="60"/>
      <c r="O2737" s="60"/>
    </row>
    <row r="2738" spans="1:15" x14ac:dyDescent="0.25">
      <c r="A2738" s="60"/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  <c r="N2738" s="60"/>
      <c r="O2738" s="60"/>
    </row>
    <row r="2739" spans="1:15" x14ac:dyDescent="0.25">
      <c r="A2739" s="60"/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  <c r="N2739" s="60"/>
      <c r="O2739" s="60"/>
    </row>
    <row r="2740" spans="1:15" x14ac:dyDescent="0.25">
      <c r="A2740" s="60"/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  <c r="N2740" s="60"/>
      <c r="O2740" s="60"/>
    </row>
    <row r="2741" spans="1:15" x14ac:dyDescent="0.25">
      <c r="A2741" s="60"/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  <c r="N2741" s="60"/>
      <c r="O2741" s="60"/>
    </row>
    <row r="2742" spans="1:15" x14ac:dyDescent="0.25">
      <c r="A2742" s="60"/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  <c r="N2742" s="60"/>
      <c r="O2742" s="60"/>
    </row>
    <row r="2743" spans="1:15" x14ac:dyDescent="0.25">
      <c r="A2743" s="60"/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  <c r="N2743" s="60"/>
      <c r="O2743" s="60"/>
    </row>
    <row r="2744" spans="1:15" x14ac:dyDescent="0.25">
      <c r="A2744" s="60"/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  <c r="N2744" s="60"/>
      <c r="O2744" s="60"/>
    </row>
    <row r="2745" spans="1:15" x14ac:dyDescent="0.25">
      <c r="A2745" s="60"/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  <c r="N2745" s="60"/>
      <c r="O2745" s="60"/>
    </row>
    <row r="2746" spans="1:15" x14ac:dyDescent="0.25">
      <c r="A2746" s="60"/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  <c r="N2746" s="60"/>
      <c r="O2746" s="60"/>
    </row>
    <row r="2747" spans="1:15" x14ac:dyDescent="0.25">
      <c r="A2747" s="60"/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  <c r="N2747" s="60"/>
      <c r="O2747" s="60"/>
    </row>
    <row r="2748" spans="1:15" x14ac:dyDescent="0.25">
      <c r="A2748" s="60"/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</row>
    <row r="2749" spans="1:15" x14ac:dyDescent="0.25">
      <c r="A2749" s="60"/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  <c r="N2749" s="60"/>
      <c r="O2749" s="60"/>
    </row>
    <row r="2750" spans="1:15" x14ac:dyDescent="0.25">
      <c r="A2750" s="60"/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  <c r="N2750" s="60"/>
      <c r="O2750" s="60"/>
    </row>
    <row r="2751" spans="1:15" x14ac:dyDescent="0.25">
      <c r="A2751" s="60"/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  <c r="N2751" s="60"/>
      <c r="O2751" s="60"/>
    </row>
    <row r="2752" spans="1:15" x14ac:dyDescent="0.25">
      <c r="A2752" s="60"/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0"/>
    </row>
    <row r="2753" spans="1:15" x14ac:dyDescent="0.25">
      <c r="A2753" s="60"/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</row>
    <row r="2754" spans="1:15" x14ac:dyDescent="0.25">
      <c r="A2754" s="60"/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0"/>
    </row>
    <row r="2755" spans="1:15" x14ac:dyDescent="0.25">
      <c r="A2755" s="60"/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0"/>
    </row>
    <row r="2756" spans="1:15" x14ac:dyDescent="0.25">
      <c r="A2756" s="60"/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0"/>
    </row>
    <row r="2757" spans="1:15" x14ac:dyDescent="0.25">
      <c r="A2757" s="60"/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0"/>
    </row>
    <row r="2758" spans="1:15" x14ac:dyDescent="0.25">
      <c r="A2758" s="60"/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  <c r="N2758" s="60"/>
      <c r="O2758" s="60"/>
    </row>
    <row r="2759" spans="1:15" x14ac:dyDescent="0.25">
      <c r="A2759" s="60"/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  <c r="N2759" s="60"/>
      <c r="O2759" s="60"/>
    </row>
    <row r="2760" spans="1:15" x14ac:dyDescent="0.25">
      <c r="A2760" s="60"/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  <c r="N2760" s="60"/>
      <c r="O2760" s="60"/>
    </row>
    <row r="2761" spans="1:15" x14ac:dyDescent="0.25">
      <c r="A2761" s="60"/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  <c r="N2761" s="60"/>
      <c r="O2761" s="60"/>
    </row>
    <row r="2762" spans="1:15" x14ac:dyDescent="0.25">
      <c r="A2762" s="60"/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  <c r="N2762" s="60"/>
      <c r="O2762" s="60"/>
    </row>
    <row r="2763" spans="1:15" x14ac:dyDescent="0.25">
      <c r="A2763" s="60"/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  <c r="N2763" s="60"/>
      <c r="O2763" s="60"/>
    </row>
    <row r="2764" spans="1:15" x14ac:dyDescent="0.25">
      <c r="A2764" s="60"/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  <c r="N2764" s="60"/>
      <c r="O2764" s="60"/>
    </row>
    <row r="2765" spans="1:15" x14ac:dyDescent="0.25">
      <c r="A2765" s="60"/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0"/>
    </row>
    <row r="2766" spans="1:15" x14ac:dyDescent="0.25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0"/>
    </row>
    <row r="2767" spans="1:15" x14ac:dyDescent="0.25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  <c r="N2767" s="60"/>
      <c r="O2767" s="60"/>
    </row>
    <row r="2768" spans="1:15" x14ac:dyDescent="0.25">
      <c r="A2768" s="60"/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0"/>
    </row>
    <row r="2769" spans="1:15" x14ac:dyDescent="0.25">
      <c r="A2769" s="60"/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0"/>
    </row>
    <row r="2770" spans="1:15" x14ac:dyDescent="0.25">
      <c r="A2770" s="60"/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0"/>
    </row>
    <row r="2771" spans="1:15" x14ac:dyDescent="0.25">
      <c r="A2771" s="60"/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0"/>
    </row>
    <row r="2772" spans="1:15" x14ac:dyDescent="0.25">
      <c r="A2772" s="60"/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  <c r="N2772" s="60"/>
      <c r="O2772" s="60"/>
    </row>
    <row r="2773" spans="1:15" x14ac:dyDescent="0.25">
      <c r="A2773" s="60"/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  <c r="N2773" s="60"/>
      <c r="O2773" s="60"/>
    </row>
    <row r="2774" spans="1:15" x14ac:dyDescent="0.25">
      <c r="A2774" s="60"/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  <c r="N2774" s="60"/>
      <c r="O2774" s="60"/>
    </row>
    <row r="2775" spans="1:15" x14ac:dyDescent="0.25">
      <c r="A2775" s="60"/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  <c r="N2775" s="60"/>
      <c r="O2775" s="60"/>
    </row>
    <row r="2776" spans="1:15" x14ac:dyDescent="0.25">
      <c r="A2776" s="60"/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0"/>
    </row>
    <row r="2777" spans="1:15" x14ac:dyDescent="0.25">
      <c r="A2777" s="60"/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0"/>
    </row>
    <row r="2778" spans="1:15" x14ac:dyDescent="0.25">
      <c r="A2778" s="60"/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0"/>
    </row>
    <row r="2779" spans="1:15" x14ac:dyDescent="0.25">
      <c r="A2779" s="60"/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0"/>
    </row>
    <row r="2780" spans="1:15" x14ac:dyDescent="0.25">
      <c r="A2780" s="60"/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0"/>
    </row>
    <row r="2781" spans="1:15" x14ac:dyDescent="0.25">
      <c r="A2781" s="60"/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0"/>
    </row>
    <row r="2782" spans="1:15" x14ac:dyDescent="0.25">
      <c r="A2782" s="60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</row>
    <row r="2783" spans="1:15" x14ac:dyDescent="0.25">
      <c r="A2783" s="60"/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  <c r="N2783" s="60"/>
      <c r="O2783" s="60"/>
    </row>
    <row r="2784" spans="1:15" x14ac:dyDescent="0.25">
      <c r="A2784" s="60"/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  <c r="N2784" s="60"/>
      <c r="O2784" s="60"/>
    </row>
    <row r="2785" spans="1:15" x14ac:dyDescent="0.25">
      <c r="A2785" s="60"/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  <c r="N2785" s="60"/>
      <c r="O2785" s="60"/>
    </row>
    <row r="2786" spans="1:15" x14ac:dyDescent="0.25">
      <c r="A2786" s="60"/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  <c r="N2786" s="60"/>
      <c r="O2786" s="60"/>
    </row>
    <row r="2787" spans="1:15" x14ac:dyDescent="0.25">
      <c r="A2787" s="60"/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  <c r="N2787" s="60"/>
      <c r="O2787" s="60"/>
    </row>
    <row r="2788" spans="1:15" x14ac:dyDescent="0.25">
      <c r="A2788" s="60"/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  <c r="N2788" s="60"/>
      <c r="O2788" s="60"/>
    </row>
    <row r="2789" spans="1:15" x14ac:dyDescent="0.25">
      <c r="A2789" s="60"/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  <c r="N2789" s="60"/>
      <c r="O2789" s="60"/>
    </row>
    <row r="2790" spans="1:15" x14ac:dyDescent="0.25">
      <c r="A2790" s="60"/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  <c r="N2790" s="60"/>
      <c r="O2790" s="60"/>
    </row>
    <row r="2791" spans="1:15" x14ac:dyDescent="0.25">
      <c r="A2791" s="60"/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  <c r="N2791" s="60"/>
      <c r="O2791" s="60"/>
    </row>
    <row r="2792" spans="1:15" x14ac:dyDescent="0.25">
      <c r="A2792" s="60"/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  <c r="N2792" s="60"/>
      <c r="O2792" s="60"/>
    </row>
    <row r="2793" spans="1:15" x14ac:dyDescent="0.25">
      <c r="A2793" s="60"/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  <c r="N2793" s="60"/>
      <c r="O2793" s="60"/>
    </row>
    <row r="2794" spans="1:15" x14ac:dyDescent="0.25">
      <c r="A2794" s="60"/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  <c r="N2794" s="60"/>
      <c r="O2794" s="60"/>
    </row>
    <row r="2795" spans="1:15" x14ac:dyDescent="0.25">
      <c r="A2795" s="60"/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  <c r="N2795" s="60"/>
      <c r="O2795" s="60"/>
    </row>
    <row r="2796" spans="1:15" x14ac:dyDescent="0.25">
      <c r="A2796" s="60"/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  <c r="N2796" s="60"/>
      <c r="O2796" s="60"/>
    </row>
    <row r="2797" spans="1:15" x14ac:dyDescent="0.25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</row>
    <row r="2798" spans="1:15" x14ac:dyDescent="0.25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  <c r="N2798" s="60"/>
      <c r="O2798" s="60"/>
    </row>
    <row r="2799" spans="1:15" x14ac:dyDescent="0.25">
      <c r="A2799" s="60"/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  <c r="N2799" s="60"/>
      <c r="O2799" s="60"/>
    </row>
    <row r="2800" spans="1:15" x14ac:dyDescent="0.25">
      <c r="A2800" s="60"/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0"/>
    </row>
    <row r="2801" spans="1:15" x14ac:dyDescent="0.25">
      <c r="A2801" s="60"/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0"/>
    </row>
    <row r="2802" spans="1:15" x14ac:dyDescent="0.25">
      <c r="A2802" s="60"/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</row>
    <row r="2803" spans="1:15" x14ac:dyDescent="0.25">
      <c r="A2803" s="60"/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0"/>
    </row>
    <row r="2804" spans="1:15" x14ac:dyDescent="0.25">
      <c r="A2804" s="60"/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0"/>
    </row>
    <row r="2805" spans="1:15" x14ac:dyDescent="0.25">
      <c r="A2805" s="60"/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0"/>
    </row>
    <row r="2806" spans="1:15" x14ac:dyDescent="0.25">
      <c r="A2806" s="60"/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0"/>
    </row>
    <row r="2807" spans="1:15" x14ac:dyDescent="0.25">
      <c r="A2807" s="60"/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0"/>
    </row>
    <row r="2808" spans="1:15" x14ac:dyDescent="0.25">
      <c r="A2808" s="60"/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0"/>
    </row>
    <row r="2809" spans="1:15" x14ac:dyDescent="0.25">
      <c r="A2809" s="60"/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  <c r="N2809" s="60"/>
      <c r="O2809" s="60"/>
    </row>
    <row r="2810" spans="1:15" x14ac:dyDescent="0.25">
      <c r="A2810" s="60"/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  <c r="N2810" s="60"/>
      <c r="O2810" s="60"/>
    </row>
    <row r="2811" spans="1:15" x14ac:dyDescent="0.25">
      <c r="A2811" s="60"/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  <c r="N2811" s="60"/>
      <c r="O2811" s="60"/>
    </row>
    <row r="2812" spans="1:15" x14ac:dyDescent="0.25">
      <c r="A2812" s="60"/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  <c r="N2812" s="60"/>
      <c r="O2812" s="60"/>
    </row>
    <row r="2813" spans="1:15" x14ac:dyDescent="0.25">
      <c r="A2813" s="60"/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  <c r="N2813" s="60"/>
      <c r="O2813" s="60"/>
    </row>
    <row r="2814" spans="1:15" x14ac:dyDescent="0.25">
      <c r="A2814" s="60"/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  <c r="N2814" s="60"/>
      <c r="O2814" s="60"/>
    </row>
    <row r="2815" spans="1:15" x14ac:dyDescent="0.25">
      <c r="A2815" s="60"/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  <c r="N2815" s="60"/>
      <c r="O2815" s="60"/>
    </row>
    <row r="2816" spans="1:15" x14ac:dyDescent="0.25">
      <c r="A2816" s="60"/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  <c r="N2816" s="60"/>
      <c r="O2816" s="60"/>
    </row>
    <row r="2817" spans="1:15" x14ac:dyDescent="0.25">
      <c r="A2817" s="60"/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  <c r="N2817" s="60"/>
      <c r="O2817" s="60"/>
    </row>
    <row r="2818" spans="1:15" x14ac:dyDescent="0.25">
      <c r="A2818" s="60"/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  <c r="N2818" s="60"/>
      <c r="O2818" s="60"/>
    </row>
    <row r="2819" spans="1:15" x14ac:dyDescent="0.25">
      <c r="A2819" s="60"/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  <c r="N2819" s="60"/>
      <c r="O2819" s="60"/>
    </row>
    <row r="2820" spans="1:15" x14ac:dyDescent="0.25">
      <c r="A2820" s="60"/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  <c r="N2820" s="60"/>
      <c r="O2820" s="60"/>
    </row>
    <row r="2821" spans="1:15" x14ac:dyDescent="0.25">
      <c r="A2821" s="60"/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  <c r="N2821" s="60"/>
      <c r="O2821" s="60"/>
    </row>
    <row r="2822" spans="1:15" x14ac:dyDescent="0.25">
      <c r="A2822" s="60"/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  <c r="N2822" s="60"/>
      <c r="O2822" s="60"/>
    </row>
    <row r="2823" spans="1:15" x14ac:dyDescent="0.25">
      <c r="A2823" s="60"/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  <c r="N2823" s="60"/>
      <c r="O2823" s="60"/>
    </row>
    <row r="2824" spans="1:15" x14ac:dyDescent="0.25">
      <c r="A2824" s="60"/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0"/>
    </row>
    <row r="2825" spans="1:15" x14ac:dyDescent="0.25">
      <c r="A2825" s="60"/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0"/>
    </row>
    <row r="2826" spans="1:15" x14ac:dyDescent="0.25">
      <c r="A2826" s="60"/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0"/>
    </row>
    <row r="2827" spans="1:15" x14ac:dyDescent="0.25">
      <c r="A2827" s="60"/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0"/>
    </row>
    <row r="2828" spans="1:15" x14ac:dyDescent="0.25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0"/>
    </row>
    <row r="2829" spans="1:15" x14ac:dyDescent="0.25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0"/>
    </row>
    <row r="2830" spans="1:15" x14ac:dyDescent="0.25">
      <c r="A2830" s="60"/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  <c r="N2830" s="60"/>
      <c r="O2830" s="60"/>
    </row>
    <row r="2831" spans="1:15" x14ac:dyDescent="0.25">
      <c r="A2831" s="60"/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  <c r="N2831" s="60"/>
      <c r="O2831" s="60"/>
    </row>
    <row r="2832" spans="1:15" x14ac:dyDescent="0.25">
      <c r="A2832" s="60"/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  <c r="N2832" s="60"/>
      <c r="O2832" s="60"/>
    </row>
    <row r="2833" spans="1:15" x14ac:dyDescent="0.25">
      <c r="A2833" s="60"/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  <c r="N2833" s="60"/>
      <c r="O2833" s="60"/>
    </row>
    <row r="2834" spans="1:15" x14ac:dyDescent="0.25">
      <c r="A2834" s="60"/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  <c r="N2834" s="60"/>
      <c r="O2834" s="60"/>
    </row>
    <row r="2835" spans="1:15" x14ac:dyDescent="0.25">
      <c r="A2835" s="60"/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  <c r="N2835" s="60"/>
      <c r="O2835" s="60"/>
    </row>
    <row r="2836" spans="1:15" x14ac:dyDescent="0.25">
      <c r="A2836" s="60"/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  <c r="N2836" s="60"/>
      <c r="O2836" s="60"/>
    </row>
    <row r="2837" spans="1:15" x14ac:dyDescent="0.25">
      <c r="A2837" s="60"/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  <c r="N2837" s="60"/>
      <c r="O2837" s="60"/>
    </row>
    <row r="2838" spans="1:15" x14ac:dyDescent="0.25">
      <c r="A2838" s="60"/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  <c r="N2838" s="60"/>
      <c r="O2838" s="60"/>
    </row>
    <row r="2839" spans="1:15" x14ac:dyDescent="0.25">
      <c r="A2839" s="60"/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0"/>
    </row>
    <row r="2840" spans="1:15" x14ac:dyDescent="0.25">
      <c r="A2840" s="60"/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0"/>
    </row>
    <row r="2841" spans="1:15" x14ac:dyDescent="0.25">
      <c r="A2841" s="60"/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  <c r="N2841" s="60"/>
      <c r="O2841" s="60"/>
    </row>
    <row r="2842" spans="1:15" x14ac:dyDescent="0.25">
      <c r="A2842" s="60"/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0"/>
    </row>
    <row r="2843" spans="1:15" x14ac:dyDescent="0.25">
      <c r="A2843" s="60"/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0"/>
    </row>
    <row r="2844" spans="1:15" x14ac:dyDescent="0.25">
      <c r="A2844" s="60"/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0"/>
    </row>
    <row r="2845" spans="1:15" x14ac:dyDescent="0.25">
      <c r="A2845" s="60"/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0"/>
    </row>
    <row r="2846" spans="1:15" x14ac:dyDescent="0.25">
      <c r="A2846" s="60"/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</row>
    <row r="2847" spans="1:15" x14ac:dyDescent="0.25">
      <c r="A2847" s="60"/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  <c r="N2847" s="60"/>
      <c r="O2847" s="60"/>
    </row>
    <row r="2848" spans="1:15" x14ac:dyDescent="0.25">
      <c r="A2848" s="60"/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0"/>
    </row>
    <row r="2849" spans="1:15" x14ac:dyDescent="0.25">
      <c r="A2849" s="60"/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0"/>
    </row>
    <row r="2850" spans="1:15" x14ac:dyDescent="0.25">
      <c r="A2850" s="60"/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0"/>
    </row>
    <row r="2851" spans="1:15" x14ac:dyDescent="0.25">
      <c r="A2851" s="60"/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</row>
    <row r="2852" spans="1:15" x14ac:dyDescent="0.25">
      <c r="A2852" s="60"/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0"/>
    </row>
    <row r="2853" spans="1:15" x14ac:dyDescent="0.25">
      <c r="A2853" s="60"/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0"/>
    </row>
    <row r="2854" spans="1:15" x14ac:dyDescent="0.25">
      <c r="A2854" s="60"/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  <c r="N2854" s="60"/>
      <c r="O2854" s="60"/>
    </row>
    <row r="2855" spans="1:15" x14ac:dyDescent="0.25">
      <c r="A2855" s="60"/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  <c r="N2855" s="60"/>
      <c r="O2855" s="60"/>
    </row>
    <row r="2856" spans="1:15" x14ac:dyDescent="0.25">
      <c r="A2856" s="60"/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  <c r="N2856" s="60"/>
      <c r="O2856" s="60"/>
    </row>
    <row r="2857" spans="1:15" x14ac:dyDescent="0.25">
      <c r="A2857" s="60"/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  <c r="N2857" s="60"/>
      <c r="O2857" s="60"/>
    </row>
    <row r="2858" spans="1:15" x14ac:dyDescent="0.25">
      <c r="A2858" s="60"/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  <c r="N2858" s="60"/>
      <c r="O2858" s="60"/>
    </row>
    <row r="2859" spans="1:15" x14ac:dyDescent="0.25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  <c r="N2859" s="60"/>
      <c r="O2859" s="60"/>
    </row>
    <row r="2860" spans="1:15" x14ac:dyDescent="0.25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  <c r="N2860" s="60"/>
      <c r="O2860" s="60"/>
    </row>
    <row r="2861" spans="1:15" x14ac:dyDescent="0.25">
      <c r="A2861" s="60"/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  <c r="N2861" s="60"/>
      <c r="O2861" s="60"/>
    </row>
    <row r="2862" spans="1:15" x14ac:dyDescent="0.25">
      <c r="A2862" s="60"/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  <c r="N2862" s="60"/>
      <c r="O2862" s="60"/>
    </row>
    <row r="2863" spans="1:15" x14ac:dyDescent="0.25">
      <c r="A2863" s="60"/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  <c r="N2863" s="60"/>
      <c r="O2863" s="60"/>
    </row>
    <row r="2864" spans="1:15" x14ac:dyDescent="0.25">
      <c r="A2864" s="60"/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  <c r="N2864" s="60"/>
      <c r="O2864" s="60"/>
    </row>
    <row r="2865" spans="1:15" x14ac:dyDescent="0.25">
      <c r="A2865" s="60"/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  <c r="N2865" s="60"/>
      <c r="O2865" s="60"/>
    </row>
    <row r="2866" spans="1:15" x14ac:dyDescent="0.25">
      <c r="A2866" s="60"/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  <c r="N2866" s="60"/>
      <c r="O2866" s="60"/>
    </row>
    <row r="2867" spans="1:15" x14ac:dyDescent="0.25">
      <c r="A2867" s="60"/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  <c r="N2867" s="60"/>
      <c r="O2867" s="60"/>
    </row>
    <row r="2868" spans="1:15" x14ac:dyDescent="0.25">
      <c r="A2868" s="60"/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  <c r="N2868" s="60"/>
      <c r="O2868" s="60"/>
    </row>
    <row r="2869" spans="1:15" x14ac:dyDescent="0.25">
      <c r="A2869" s="60"/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  <c r="N2869" s="60"/>
      <c r="O2869" s="60"/>
    </row>
    <row r="2870" spans="1:15" x14ac:dyDescent="0.25">
      <c r="A2870" s="60"/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  <c r="N2870" s="60"/>
      <c r="O2870" s="60"/>
    </row>
    <row r="2871" spans="1:15" x14ac:dyDescent="0.25">
      <c r="A2871" s="60"/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  <c r="N2871" s="60"/>
      <c r="O2871" s="60"/>
    </row>
    <row r="2872" spans="1:15" x14ac:dyDescent="0.25">
      <c r="A2872" s="60"/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0"/>
    </row>
    <row r="2873" spans="1:15" x14ac:dyDescent="0.25">
      <c r="A2873" s="60"/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0"/>
    </row>
    <row r="2874" spans="1:15" x14ac:dyDescent="0.25">
      <c r="A2874" s="60"/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0"/>
    </row>
    <row r="2875" spans="1:15" x14ac:dyDescent="0.25">
      <c r="A2875" s="60"/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0"/>
    </row>
    <row r="2876" spans="1:15" x14ac:dyDescent="0.25">
      <c r="A2876" s="60"/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0"/>
    </row>
    <row r="2877" spans="1:15" x14ac:dyDescent="0.25">
      <c r="A2877" s="60"/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0"/>
    </row>
    <row r="2878" spans="1:15" x14ac:dyDescent="0.25">
      <c r="A2878" s="60"/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  <c r="N2878" s="60"/>
      <c r="O2878" s="60"/>
    </row>
    <row r="2879" spans="1:15" x14ac:dyDescent="0.25">
      <c r="A2879" s="60"/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0"/>
    </row>
    <row r="2880" spans="1:15" x14ac:dyDescent="0.25">
      <c r="A2880" s="60"/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0"/>
    </row>
    <row r="2881" spans="1:15" x14ac:dyDescent="0.25">
      <c r="A2881" s="60"/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0"/>
    </row>
    <row r="2882" spans="1:15" x14ac:dyDescent="0.25">
      <c r="A2882" s="60"/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0"/>
    </row>
    <row r="2883" spans="1:15" x14ac:dyDescent="0.25">
      <c r="A2883" s="60"/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  <c r="N2883" s="60"/>
      <c r="O2883" s="60"/>
    </row>
    <row r="2884" spans="1:15" x14ac:dyDescent="0.25">
      <c r="A2884" s="60"/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  <c r="N2884" s="60"/>
      <c r="O2884" s="60"/>
    </row>
    <row r="2885" spans="1:15" x14ac:dyDescent="0.25">
      <c r="A2885" s="60"/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  <c r="N2885" s="60"/>
      <c r="O2885" s="60"/>
    </row>
    <row r="2886" spans="1:15" x14ac:dyDescent="0.25">
      <c r="A2886" s="60"/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  <c r="N2886" s="60"/>
      <c r="O2886" s="60"/>
    </row>
    <row r="2887" spans="1:15" x14ac:dyDescent="0.25">
      <c r="A2887" s="60"/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  <c r="N2887" s="60"/>
      <c r="O2887" s="60"/>
    </row>
    <row r="2888" spans="1:15" x14ac:dyDescent="0.25">
      <c r="A2888" s="60"/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  <c r="N2888" s="60"/>
      <c r="O2888" s="60"/>
    </row>
    <row r="2889" spans="1:15" x14ac:dyDescent="0.25">
      <c r="A2889" s="60"/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  <c r="N2889" s="60"/>
      <c r="O2889" s="60"/>
    </row>
    <row r="2890" spans="1:15" x14ac:dyDescent="0.25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  <c r="N2890" s="60"/>
      <c r="O2890" s="60"/>
    </row>
    <row r="2891" spans="1:15" x14ac:dyDescent="0.25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  <c r="N2891" s="60"/>
      <c r="O2891" s="60"/>
    </row>
    <row r="2892" spans="1:15" x14ac:dyDescent="0.25">
      <c r="A2892" s="60"/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  <c r="N2892" s="60"/>
      <c r="O2892" s="60"/>
    </row>
    <row r="2893" spans="1:15" x14ac:dyDescent="0.25">
      <c r="A2893" s="60"/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  <c r="N2893" s="60"/>
      <c r="O2893" s="60"/>
    </row>
    <row r="2894" spans="1:15" x14ac:dyDescent="0.25">
      <c r="A2894" s="60"/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  <c r="N2894" s="60"/>
      <c r="O2894" s="60"/>
    </row>
    <row r="2895" spans="1:15" x14ac:dyDescent="0.25">
      <c r="A2895" s="60"/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</row>
    <row r="2896" spans="1:15" x14ac:dyDescent="0.25">
      <c r="A2896" s="60"/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0"/>
    </row>
    <row r="2897" spans="1:15" x14ac:dyDescent="0.25">
      <c r="A2897" s="60"/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0"/>
    </row>
    <row r="2898" spans="1:15" x14ac:dyDescent="0.25">
      <c r="A2898" s="60"/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0"/>
    </row>
    <row r="2899" spans="1:15" x14ac:dyDescent="0.25">
      <c r="A2899" s="60"/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0"/>
    </row>
    <row r="2900" spans="1:15" x14ac:dyDescent="0.25">
      <c r="A2900" s="60"/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</row>
    <row r="2901" spans="1:15" x14ac:dyDescent="0.25">
      <c r="A2901" s="60"/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0"/>
    </row>
    <row r="2902" spans="1:15" x14ac:dyDescent="0.25">
      <c r="A2902" s="60"/>
      <c r="B2902" s="60"/>
      <c r="C2902" s="60"/>
      <c r="D2902" s="60"/>
      <c r="E2902" s="60"/>
      <c r="F2902" s="60"/>
      <c r="G2902" s="60"/>
      <c r="H2902" s="60"/>
      <c r="I2902" s="60"/>
      <c r="J2902" s="60"/>
      <c r="K2902" s="60"/>
      <c r="L2902" s="60"/>
      <c r="M2902" s="60"/>
      <c r="N2902" s="60"/>
      <c r="O2902" s="60"/>
    </row>
    <row r="2903" spans="1:15" x14ac:dyDescent="0.25">
      <c r="A2903" s="60"/>
      <c r="B2903" s="60"/>
      <c r="C2903" s="60"/>
      <c r="D2903" s="60"/>
      <c r="E2903" s="60"/>
      <c r="F2903" s="60"/>
      <c r="G2903" s="60"/>
      <c r="H2903" s="60"/>
      <c r="I2903" s="60"/>
      <c r="J2903" s="60"/>
      <c r="K2903" s="60"/>
      <c r="L2903" s="60"/>
      <c r="M2903" s="60"/>
      <c r="N2903" s="60"/>
      <c r="O2903" s="60"/>
    </row>
    <row r="2904" spans="1:15" x14ac:dyDescent="0.25">
      <c r="A2904" s="60"/>
      <c r="B2904" s="60"/>
      <c r="C2904" s="60"/>
      <c r="D2904" s="60"/>
      <c r="E2904" s="60"/>
      <c r="F2904" s="60"/>
      <c r="G2904" s="60"/>
      <c r="H2904" s="60"/>
      <c r="I2904" s="60"/>
      <c r="J2904" s="60"/>
      <c r="K2904" s="60"/>
      <c r="L2904" s="60"/>
      <c r="M2904" s="60"/>
      <c r="N2904" s="60"/>
      <c r="O2904" s="60"/>
    </row>
    <row r="2905" spans="1:15" x14ac:dyDescent="0.25">
      <c r="A2905" s="60"/>
      <c r="B2905" s="60"/>
      <c r="C2905" s="60"/>
      <c r="D2905" s="60"/>
      <c r="E2905" s="60"/>
      <c r="F2905" s="60"/>
      <c r="G2905" s="60"/>
      <c r="H2905" s="60"/>
      <c r="I2905" s="60"/>
      <c r="J2905" s="60"/>
      <c r="K2905" s="60"/>
      <c r="L2905" s="60"/>
      <c r="M2905" s="60"/>
      <c r="N2905" s="60"/>
      <c r="O2905" s="60"/>
    </row>
    <row r="2906" spans="1:15" x14ac:dyDescent="0.25">
      <c r="A2906" s="60"/>
      <c r="B2906" s="60"/>
      <c r="C2906" s="60"/>
      <c r="D2906" s="60"/>
      <c r="E2906" s="60"/>
      <c r="F2906" s="60"/>
      <c r="G2906" s="60"/>
      <c r="H2906" s="60"/>
      <c r="I2906" s="60"/>
      <c r="J2906" s="60"/>
      <c r="K2906" s="60"/>
      <c r="L2906" s="60"/>
      <c r="M2906" s="60"/>
      <c r="N2906" s="60"/>
      <c r="O2906" s="60"/>
    </row>
    <row r="2907" spans="1:15" x14ac:dyDescent="0.25">
      <c r="A2907" s="60"/>
      <c r="B2907" s="60"/>
      <c r="C2907" s="60"/>
      <c r="D2907" s="60"/>
      <c r="E2907" s="60"/>
      <c r="F2907" s="60"/>
      <c r="G2907" s="60"/>
      <c r="H2907" s="60"/>
      <c r="I2907" s="60"/>
      <c r="J2907" s="60"/>
      <c r="K2907" s="60"/>
      <c r="L2907" s="60"/>
      <c r="M2907" s="60"/>
      <c r="N2907" s="60"/>
      <c r="O2907" s="60"/>
    </row>
    <row r="2908" spans="1:15" x14ac:dyDescent="0.25">
      <c r="A2908" s="60"/>
      <c r="B2908" s="60"/>
      <c r="C2908" s="60"/>
      <c r="D2908" s="60"/>
      <c r="E2908" s="60"/>
      <c r="F2908" s="60"/>
      <c r="G2908" s="60"/>
      <c r="H2908" s="60"/>
      <c r="I2908" s="60"/>
      <c r="J2908" s="60"/>
      <c r="K2908" s="60"/>
      <c r="L2908" s="60"/>
      <c r="M2908" s="60"/>
      <c r="N2908" s="60"/>
      <c r="O2908" s="60"/>
    </row>
    <row r="2909" spans="1:15" x14ac:dyDescent="0.25">
      <c r="A2909" s="60"/>
      <c r="B2909" s="60"/>
      <c r="C2909" s="60"/>
      <c r="D2909" s="60"/>
      <c r="E2909" s="60"/>
      <c r="F2909" s="60"/>
      <c r="G2909" s="60"/>
      <c r="H2909" s="60"/>
      <c r="I2909" s="60"/>
      <c r="J2909" s="60"/>
      <c r="K2909" s="60"/>
      <c r="L2909" s="60"/>
      <c r="M2909" s="60"/>
      <c r="N2909" s="60"/>
      <c r="O2909" s="60"/>
    </row>
    <row r="2910" spans="1:15" x14ac:dyDescent="0.25">
      <c r="A2910" s="60"/>
      <c r="B2910" s="60"/>
      <c r="C2910" s="60"/>
      <c r="D2910" s="60"/>
      <c r="E2910" s="60"/>
      <c r="F2910" s="60"/>
      <c r="G2910" s="60"/>
      <c r="H2910" s="60"/>
      <c r="I2910" s="60"/>
      <c r="J2910" s="60"/>
      <c r="K2910" s="60"/>
      <c r="L2910" s="60"/>
      <c r="M2910" s="60"/>
      <c r="N2910" s="60"/>
      <c r="O2910" s="60"/>
    </row>
    <row r="2911" spans="1:15" x14ac:dyDescent="0.25">
      <c r="A2911" s="60"/>
      <c r="B2911" s="60"/>
      <c r="C2911" s="60"/>
      <c r="D2911" s="60"/>
      <c r="E2911" s="60"/>
      <c r="F2911" s="60"/>
      <c r="G2911" s="60"/>
      <c r="H2911" s="60"/>
      <c r="I2911" s="60"/>
      <c r="J2911" s="60"/>
      <c r="K2911" s="60"/>
      <c r="L2911" s="60"/>
      <c r="M2911" s="60"/>
      <c r="N2911" s="60"/>
      <c r="O2911" s="60"/>
    </row>
    <row r="2912" spans="1:15" x14ac:dyDescent="0.25">
      <c r="A2912" s="60"/>
      <c r="B2912" s="60"/>
      <c r="C2912" s="60"/>
      <c r="D2912" s="60"/>
      <c r="E2912" s="60"/>
      <c r="F2912" s="60"/>
      <c r="G2912" s="60"/>
      <c r="H2912" s="60"/>
      <c r="I2912" s="60"/>
      <c r="J2912" s="60"/>
      <c r="K2912" s="60"/>
      <c r="L2912" s="60"/>
      <c r="M2912" s="60"/>
      <c r="N2912" s="60"/>
      <c r="O2912" s="60"/>
    </row>
    <row r="2913" spans="1:15" x14ac:dyDescent="0.25">
      <c r="A2913" s="60"/>
      <c r="B2913" s="60"/>
      <c r="C2913" s="60"/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0"/>
    </row>
    <row r="2914" spans="1:15" x14ac:dyDescent="0.25">
      <c r="A2914" s="60"/>
      <c r="B2914" s="60"/>
      <c r="C2914" s="60"/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0"/>
    </row>
    <row r="2915" spans="1:15" x14ac:dyDescent="0.25">
      <c r="A2915" s="60"/>
      <c r="B2915" s="60"/>
      <c r="C2915" s="60"/>
      <c r="D2915" s="60"/>
      <c r="E2915" s="60"/>
      <c r="F2915" s="60"/>
      <c r="G2915" s="60"/>
      <c r="H2915" s="60"/>
      <c r="I2915" s="60"/>
      <c r="J2915" s="60"/>
      <c r="K2915" s="60"/>
      <c r="L2915" s="60"/>
      <c r="M2915" s="60"/>
      <c r="N2915" s="60"/>
      <c r="O2915" s="60"/>
    </row>
    <row r="2916" spans="1:15" x14ac:dyDescent="0.25">
      <c r="A2916" s="60"/>
      <c r="B2916" s="60"/>
      <c r="C2916" s="60"/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0"/>
    </row>
    <row r="2917" spans="1:15" x14ac:dyDescent="0.25">
      <c r="A2917" s="60"/>
      <c r="B2917" s="60"/>
      <c r="C2917" s="60"/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0"/>
    </row>
    <row r="2918" spans="1:15" x14ac:dyDescent="0.25">
      <c r="A2918" s="60"/>
      <c r="B2918" s="60"/>
      <c r="C2918" s="60"/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0"/>
    </row>
    <row r="2919" spans="1:15" x14ac:dyDescent="0.25">
      <c r="A2919" s="60"/>
      <c r="B2919" s="60"/>
      <c r="C2919" s="60"/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0"/>
    </row>
    <row r="2920" spans="1:15" x14ac:dyDescent="0.25">
      <c r="A2920" s="60"/>
      <c r="B2920" s="60"/>
      <c r="C2920" s="60"/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0"/>
    </row>
    <row r="2921" spans="1:15" x14ac:dyDescent="0.25">
      <c r="A2921" s="60"/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0"/>
    </row>
    <row r="2922" spans="1:15" x14ac:dyDescent="0.25">
      <c r="A2922" s="60"/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0"/>
    </row>
    <row r="2923" spans="1:15" x14ac:dyDescent="0.25">
      <c r="A2923" s="60"/>
      <c r="B2923" s="60"/>
      <c r="C2923" s="60"/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0"/>
    </row>
    <row r="2924" spans="1:15" x14ac:dyDescent="0.25">
      <c r="A2924" s="60"/>
      <c r="B2924" s="60"/>
      <c r="C2924" s="60"/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0"/>
    </row>
    <row r="2925" spans="1:15" x14ac:dyDescent="0.25">
      <c r="A2925" s="60"/>
      <c r="B2925" s="60"/>
      <c r="C2925" s="60"/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0"/>
    </row>
    <row r="2926" spans="1:15" x14ac:dyDescent="0.25">
      <c r="A2926" s="60"/>
      <c r="B2926" s="60"/>
      <c r="C2926" s="60"/>
      <c r="D2926" s="60"/>
      <c r="E2926" s="60"/>
      <c r="F2926" s="60"/>
      <c r="G2926" s="60"/>
      <c r="H2926" s="60"/>
      <c r="I2926" s="60"/>
      <c r="J2926" s="60"/>
      <c r="K2926" s="60"/>
      <c r="L2926" s="60"/>
      <c r="M2926" s="60"/>
      <c r="N2926" s="60"/>
      <c r="O2926" s="60"/>
    </row>
    <row r="2927" spans="1:15" x14ac:dyDescent="0.25">
      <c r="A2927" s="60"/>
      <c r="B2927" s="60"/>
      <c r="C2927" s="60"/>
      <c r="D2927" s="60"/>
      <c r="E2927" s="60"/>
      <c r="F2927" s="60"/>
      <c r="G2927" s="60"/>
      <c r="H2927" s="60"/>
      <c r="I2927" s="60"/>
      <c r="J2927" s="60"/>
      <c r="K2927" s="60"/>
      <c r="L2927" s="60"/>
      <c r="M2927" s="60"/>
      <c r="N2927" s="60"/>
      <c r="O2927" s="60"/>
    </row>
    <row r="2928" spans="1:15" x14ac:dyDescent="0.25">
      <c r="A2928" s="60"/>
      <c r="B2928" s="60"/>
      <c r="C2928" s="60"/>
      <c r="D2928" s="60"/>
      <c r="E2928" s="60"/>
      <c r="F2928" s="60"/>
      <c r="G2928" s="60"/>
      <c r="H2928" s="60"/>
      <c r="I2928" s="60"/>
      <c r="J2928" s="60"/>
      <c r="K2928" s="60"/>
      <c r="L2928" s="60"/>
      <c r="M2928" s="60"/>
      <c r="N2928" s="60"/>
      <c r="O2928" s="60"/>
    </row>
    <row r="2929" spans="1:15" x14ac:dyDescent="0.25">
      <c r="A2929" s="60"/>
      <c r="B2929" s="60"/>
      <c r="C2929" s="60"/>
      <c r="D2929" s="60"/>
      <c r="E2929" s="60"/>
      <c r="F2929" s="60"/>
      <c r="G2929" s="60"/>
      <c r="H2929" s="60"/>
      <c r="I2929" s="60"/>
      <c r="J2929" s="60"/>
      <c r="K2929" s="60"/>
      <c r="L2929" s="60"/>
      <c r="M2929" s="60"/>
      <c r="N2929" s="60"/>
      <c r="O2929" s="60"/>
    </row>
    <row r="2930" spans="1:15" x14ac:dyDescent="0.25">
      <c r="A2930" s="60"/>
      <c r="B2930" s="60"/>
      <c r="C2930" s="60"/>
      <c r="D2930" s="60"/>
      <c r="E2930" s="60"/>
      <c r="F2930" s="60"/>
      <c r="G2930" s="60"/>
      <c r="H2930" s="60"/>
      <c r="I2930" s="60"/>
      <c r="J2930" s="60"/>
      <c r="K2930" s="60"/>
      <c r="L2930" s="60"/>
      <c r="M2930" s="60"/>
      <c r="N2930" s="60"/>
      <c r="O2930" s="60"/>
    </row>
    <row r="2931" spans="1:15" x14ac:dyDescent="0.25">
      <c r="A2931" s="60"/>
      <c r="B2931" s="60"/>
      <c r="C2931" s="60"/>
      <c r="D2931" s="60"/>
      <c r="E2931" s="60"/>
      <c r="F2931" s="60"/>
      <c r="G2931" s="60"/>
      <c r="H2931" s="60"/>
      <c r="I2931" s="60"/>
      <c r="J2931" s="60"/>
      <c r="K2931" s="60"/>
      <c r="L2931" s="60"/>
      <c r="M2931" s="60"/>
      <c r="N2931" s="60"/>
      <c r="O2931" s="60"/>
    </row>
    <row r="2932" spans="1:15" x14ac:dyDescent="0.25">
      <c r="A2932" s="60"/>
      <c r="B2932" s="60"/>
      <c r="C2932" s="60"/>
      <c r="D2932" s="60"/>
      <c r="E2932" s="60"/>
      <c r="F2932" s="60"/>
      <c r="G2932" s="60"/>
      <c r="H2932" s="60"/>
      <c r="I2932" s="60"/>
      <c r="J2932" s="60"/>
      <c r="K2932" s="60"/>
      <c r="L2932" s="60"/>
      <c r="M2932" s="60"/>
      <c r="N2932" s="60"/>
      <c r="O2932" s="60"/>
    </row>
    <row r="2933" spans="1:15" x14ac:dyDescent="0.25">
      <c r="A2933" s="60"/>
      <c r="B2933" s="60"/>
      <c r="C2933" s="60"/>
      <c r="D2933" s="60"/>
      <c r="E2933" s="60"/>
      <c r="F2933" s="60"/>
      <c r="G2933" s="60"/>
      <c r="H2933" s="60"/>
      <c r="I2933" s="60"/>
      <c r="J2933" s="60"/>
      <c r="K2933" s="60"/>
      <c r="L2933" s="60"/>
      <c r="M2933" s="60"/>
      <c r="N2933" s="60"/>
      <c r="O2933" s="60"/>
    </row>
    <row r="2934" spans="1:15" x14ac:dyDescent="0.25">
      <c r="A2934" s="60"/>
      <c r="B2934" s="60"/>
      <c r="C2934" s="60"/>
      <c r="D2934" s="60"/>
      <c r="E2934" s="60"/>
      <c r="F2934" s="60"/>
      <c r="G2934" s="60"/>
      <c r="H2934" s="60"/>
      <c r="I2934" s="60"/>
      <c r="J2934" s="60"/>
      <c r="K2934" s="60"/>
      <c r="L2934" s="60"/>
      <c r="M2934" s="60"/>
      <c r="N2934" s="60"/>
      <c r="O2934" s="60"/>
    </row>
    <row r="2935" spans="1:15" x14ac:dyDescent="0.25">
      <c r="A2935" s="60"/>
      <c r="B2935" s="60"/>
      <c r="C2935" s="60"/>
      <c r="D2935" s="60"/>
      <c r="E2935" s="60"/>
      <c r="F2935" s="60"/>
      <c r="G2935" s="60"/>
      <c r="H2935" s="60"/>
      <c r="I2935" s="60"/>
      <c r="J2935" s="60"/>
      <c r="K2935" s="60"/>
      <c r="L2935" s="60"/>
      <c r="M2935" s="60"/>
      <c r="N2935" s="60"/>
      <c r="O2935" s="60"/>
    </row>
    <row r="2936" spans="1:15" x14ac:dyDescent="0.25">
      <c r="A2936" s="60"/>
      <c r="B2936" s="60"/>
      <c r="C2936" s="60"/>
      <c r="D2936" s="60"/>
      <c r="E2936" s="60"/>
      <c r="F2936" s="60"/>
      <c r="G2936" s="60"/>
      <c r="H2936" s="60"/>
      <c r="I2936" s="60"/>
      <c r="J2936" s="60"/>
      <c r="K2936" s="60"/>
      <c r="L2936" s="60"/>
      <c r="M2936" s="60"/>
      <c r="N2936" s="60"/>
      <c r="O2936" s="60"/>
    </row>
    <row r="2937" spans="1:15" x14ac:dyDescent="0.25">
      <c r="A2937" s="60"/>
      <c r="B2937" s="60"/>
      <c r="C2937" s="60"/>
      <c r="D2937" s="60"/>
      <c r="E2937" s="60"/>
      <c r="F2937" s="60"/>
      <c r="G2937" s="60"/>
      <c r="H2937" s="60"/>
      <c r="I2937" s="60"/>
      <c r="J2937" s="60"/>
      <c r="K2937" s="60"/>
      <c r="L2937" s="60"/>
      <c r="M2937" s="60"/>
      <c r="N2937" s="60"/>
      <c r="O2937" s="60"/>
    </row>
    <row r="2938" spans="1:15" x14ac:dyDescent="0.25">
      <c r="A2938" s="60"/>
      <c r="B2938" s="60"/>
      <c r="C2938" s="60"/>
      <c r="D2938" s="60"/>
      <c r="E2938" s="60"/>
      <c r="F2938" s="60"/>
      <c r="G2938" s="60"/>
      <c r="H2938" s="60"/>
      <c r="I2938" s="60"/>
      <c r="J2938" s="60"/>
      <c r="K2938" s="60"/>
      <c r="L2938" s="60"/>
      <c r="M2938" s="60"/>
      <c r="N2938" s="60"/>
      <c r="O2938" s="60"/>
    </row>
    <row r="2939" spans="1:15" x14ac:dyDescent="0.25">
      <c r="A2939" s="60"/>
      <c r="B2939" s="60"/>
      <c r="C2939" s="60"/>
      <c r="D2939" s="60"/>
      <c r="E2939" s="60"/>
      <c r="F2939" s="60"/>
      <c r="G2939" s="60"/>
      <c r="H2939" s="60"/>
      <c r="I2939" s="60"/>
      <c r="J2939" s="60"/>
      <c r="K2939" s="60"/>
      <c r="L2939" s="60"/>
      <c r="M2939" s="60"/>
      <c r="N2939" s="60"/>
      <c r="O2939" s="60"/>
    </row>
    <row r="2940" spans="1:15" x14ac:dyDescent="0.25">
      <c r="A2940" s="60"/>
      <c r="B2940" s="60"/>
      <c r="C2940" s="60"/>
      <c r="D2940" s="60"/>
      <c r="E2940" s="60"/>
      <c r="F2940" s="60"/>
      <c r="G2940" s="60"/>
      <c r="H2940" s="60"/>
      <c r="I2940" s="60"/>
      <c r="J2940" s="60"/>
      <c r="K2940" s="60"/>
      <c r="L2940" s="60"/>
      <c r="M2940" s="60"/>
      <c r="N2940" s="60"/>
      <c r="O2940" s="60"/>
    </row>
    <row r="2941" spans="1:15" x14ac:dyDescent="0.25">
      <c r="A2941" s="60"/>
      <c r="B2941" s="60"/>
      <c r="C2941" s="60"/>
      <c r="D2941" s="60"/>
      <c r="E2941" s="60"/>
      <c r="F2941" s="60"/>
      <c r="G2941" s="60"/>
      <c r="H2941" s="60"/>
      <c r="I2941" s="60"/>
      <c r="J2941" s="60"/>
      <c r="K2941" s="60"/>
      <c r="L2941" s="60"/>
      <c r="M2941" s="60"/>
      <c r="N2941" s="60"/>
      <c r="O2941" s="60"/>
    </row>
    <row r="2942" spans="1:15" x14ac:dyDescent="0.25">
      <c r="A2942" s="60"/>
      <c r="B2942" s="60"/>
      <c r="C2942" s="60"/>
      <c r="D2942" s="60"/>
      <c r="E2942" s="60"/>
      <c r="F2942" s="60"/>
      <c r="G2942" s="60"/>
      <c r="H2942" s="60"/>
      <c r="I2942" s="60"/>
      <c r="J2942" s="60"/>
      <c r="K2942" s="60"/>
      <c r="L2942" s="60"/>
      <c r="M2942" s="60"/>
      <c r="N2942" s="60"/>
      <c r="O2942" s="60"/>
    </row>
    <row r="2943" spans="1:15" x14ac:dyDescent="0.25">
      <c r="A2943" s="60"/>
      <c r="B2943" s="60"/>
      <c r="C2943" s="60"/>
      <c r="D2943" s="60"/>
      <c r="E2943" s="60"/>
      <c r="F2943" s="60"/>
      <c r="G2943" s="60"/>
      <c r="H2943" s="60"/>
      <c r="I2943" s="60"/>
      <c r="J2943" s="60"/>
      <c r="K2943" s="60"/>
      <c r="L2943" s="60"/>
      <c r="M2943" s="60"/>
      <c r="N2943" s="60"/>
      <c r="O2943" s="60"/>
    </row>
    <row r="2944" spans="1:15" x14ac:dyDescent="0.25">
      <c r="A2944" s="60"/>
      <c r="B2944" s="60"/>
      <c r="C2944" s="60"/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</row>
    <row r="2945" spans="1:15" x14ac:dyDescent="0.25">
      <c r="A2945" s="60"/>
      <c r="B2945" s="60"/>
      <c r="C2945" s="60"/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0"/>
    </row>
    <row r="2946" spans="1:15" x14ac:dyDescent="0.25">
      <c r="A2946" s="60"/>
      <c r="B2946" s="60"/>
      <c r="C2946" s="60"/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0"/>
    </row>
    <row r="2947" spans="1:15" x14ac:dyDescent="0.25">
      <c r="A2947" s="60"/>
      <c r="B2947" s="60"/>
      <c r="C2947" s="60"/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0"/>
    </row>
    <row r="2948" spans="1:15" x14ac:dyDescent="0.25">
      <c r="A2948" s="60"/>
      <c r="B2948" s="60"/>
      <c r="C2948" s="60"/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0"/>
    </row>
    <row r="2949" spans="1:15" x14ac:dyDescent="0.25">
      <c r="A2949" s="60"/>
      <c r="B2949" s="60"/>
      <c r="C2949" s="60"/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</row>
    <row r="2950" spans="1:15" x14ac:dyDescent="0.25">
      <c r="A2950" s="60"/>
      <c r="B2950" s="60"/>
      <c r="C2950" s="60"/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0"/>
    </row>
    <row r="2951" spans="1:15" x14ac:dyDescent="0.25">
      <c r="A2951" s="60"/>
      <c r="B2951" s="60"/>
      <c r="C2951" s="60"/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0"/>
    </row>
    <row r="2952" spans="1:15" x14ac:dyDescent="0.25">
      <c r="A2952" s="60"/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  <c r="N2952" s="60"/>
      <c r="O2952" s="60"/>
    </row>
    <row r="2953" spans="1:15" x14ac:dyDescent="0.25">
      <c r="A2953" s="60"/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0"/>
    </row>
    <row r="2954" spans="1:15" x14ac:dyDescent="0.25">
      <c r="A2954" s="60"/>
      <c r="B2954" s="60"/>
      <c r="C2954" s="60"/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0"/>
    </row>
    <row r="2955" spans="1:15" x14ac:dyDescent="0.25">
      <c r="A2955" s="60"/>
      <c r="B2955" s="60"/>
      <c r="C2955" s="60"/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0"/>
    </row>
    <row r="2956" spans="1:15" x14ac:dyDescent="0.25">
      <c r="A2956" s="60"/>
      <c r="B2956" s="60"/>
      <c r="C2956" s="60"/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0"/>
    </row>
    <row r="2957" spans="1:15" x14ac:dyDescent="0.25">
      <c r="A2957" s="60"/>
      <c r="B2957" s="60"/>
      <c r="C2957" s="60"/>
      <c r="D2957" s="60"/>
      <c r="E2957" s="60"/>
      <c r="F2957" s="60"/>
      <c r="G2957" s="60"/>
      <c r="H2957" s="60"/>
      <c r="I2957" s="60"/>
      <c r="J2957" s="60"/>
      <c r="K2957" s="60"/>
      <c r="L2957" s="60"/>
      <c r="M2957" s="60"/>
      <c r="N2957" s="60"/>
      <c r="O2957" s="60"/>
    </row>
    <row r="2958" spans="1:15" x14ac:dyDescent="0.25">
      <c r="A2958" s="60"/>
      <c r="B2958" s="60"/>
      <c r="C2958" s="60"/>
      <c r="D2958" s="60"/>
      <c r="E2958" s="60"/>
      <c r="F2958" s="60"/>
      <c r="G2958" s="60"/>
      <c r="H2958" s="60"/>
      <c r="I2958" s="60"/>
      <c r="J2958" s="60"/>
      <c r="K2958" s="60"/>
      <c r="L2958" s="60"/>
      <c r="M2958" s="60"/>
      <c r="N2958" s="60"/>
      <c r="O2958" s="60"/>
    </row>
    <row r="2959" spans="1:15" x14ac:dyDescent="0.25">
      <c r="A2959" s="60"/>
      <c r="B2959" s="60"/>
      <c r="C2959" s="60"/>
      <c r="D2959" s="60"/>
      <c r="E2959" s="60"/>
      <c r="F2959" s="60"/>
      <c r="G2959" s="60"/>
      <c r="H2959" s="60"/>
      <c r="I2959" s="60"/>
      <c r="J2959" s="60"/>
      <c r="K2959" s="60"/>
      <c r="L2959" s="60"/>
      <c r="M2959" s="60"/>
      <c r="N2959" s="60"/>
      <c r="O2959" s="60"/>
    </row>
    <row r="2960" spans="1:15" x14ac:dyDescent="0.25">
      <c r="A2960" s="60"/>
      <c r="B2960" s="60"/>
      <c r="C2960" s="60"/>
      <c r="D2960" s="60"/>
      <c r="E2960" s="60"/>
      <c r="F2960" s="60"/>
      <c r="G2960" s="60"/>
      <c r="H2960" s="60"/>
      <c r="I2960" s="60"/>
      <c r="J2960" s="60"/>
      <c r="K2960" s="60"/>
      <c r="L2960" s="60"/>
      <c r="M2960" s="60"/>
      <c r="N2960" s="60"/>
      <c r="O2960" s="60"/>
    </row>
    <row r="2961" spans="1:15" x14ac:dyDescent="0.25">
      <c r="A2961" s="60"/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  <c r="L2961" s="60"/>
      <c r="M2961" s="60"/>
      <c r="N2961" s="60"/>
      <c r="O2961" s="60"/>
    </row>
    <row r="2962" spans="1:15" x14ac:dyDescent="0.25">
      <c r="A2962" s="60"/>
      <c r="B2962" s="60"/>
      <c r="C2962" s="60"/>
      <c r="D2962" s="60"/>
      <c r="E2962" s="60"/>
      <c r="F2962" s="60"/>
      <c r="G2962" s="60"/>
      <c r="H2962" s="60"/>
      <c r="I2962" s="60"/>
      <c r="J2962" s="60"/>
      <c r="K2962" s="60"/>
      <c r="L2962" s="60"/>
      <c r="M2962" s="60"/>
      <c r="N2962" s="60"/>
      <c r="O2962" s="60"/>
    </row>
    <row r="2963" spans="1:15" x14ac:dyDescent="0.25">
      <c r="A2963" s="60"/>
      <c r="B2963" s="60"/>
      <c r="C2963" s="60"/>
      <c r="D2963" s="60"/>
      <c r="E2963" s="60"/>
      <c r="F2963" s="60"/>
      <c r="G2963" s="60"/>
      <c r="H2963" s="60"/>
      <c r="I2963" s="60"/>
      <c r="J2963" s="60"/>
      <c r="K2963" s="60"/>
      <c r="L2963" s="60"/>
      <c r="M2963" s="60"/>
      <c r="N2963" s="60"/>
      <c r="O2963" s="60"/>
    </row>
    <row r="2964" spans="1:15" x14ac:dyDescent="0.25">
      <c r="A2964" s="60"/>
      <c r="B2964" s="60"/>
      <c r="C2964" s="60"/>
      <c r="D2964" s="60"/>
      <c r="E2964" s="60"/>
      <c r="F2964" s="60"/>
      <c r="G2964" s="60"/>
      <c r="H2964" s="60"/>
      <c r="I2964" s="60"/>
      <c r="J2964" s="60"/>
      <c r="K2964" s="60"/>
      <c r="L2964" s="60"/>
      <c r="M2964" s="60"/>
      <c r="N2964" s="60"/>
      <c r="O2964" s="60"/>
    </row>
    <row r="2965" spans="1:15" x14ac:dyDescent="0.25">
      <c r="A2965" s="60"/>
      <c r="B2965" s="60"/>
      <c r="C2965" s="60"/>
      <c r="D2965" s="60"/>
      <c r="E2965" s="60"/>
      <c r="F2965" s="60"/>
      <c r="G2965" s="60"/>
      <c r="H2965" s="60"/>
      <c r="I2965" s="60"/>
      <c r="J2965" s="60"/>
      <c r="K2965" s="60"/>
      <c r="L2965" s="60"/>
      <c r="M2965" s="60"/>
      <c r="N2965" s="60"/>
      <c r="O2965" s="60"/>
    </row>
    <row r="2966" spans="1:15" x14ac:dyDescent="0.25">
      <c r="A2966" s="60"/>
      <c r="B2966" s="60"/>
      <c r="C2966" s="60"/>
      <c r="D2966" s="60"/>
      <c r="E2966" s="60"/>
      <c r="F2966" s="60"/>
      <c r="G2966" s="60"/>
      <c r="H2966" s="60"/>
      <c r="I2966" s="60"/>
      <c r="J2966" s="60"/>
      <c r="K2966" s="60"/>
      <c r="L2966" s="60"/>
      <c r="M2966" s="60"/>
      <c r="N2966" s="60"/>
      <c r="O2966" s="60"/>
    </row>
    <row r="2967" spans="1:15" x14ac:dyDescent="0.25">
      <c r="A2967" s="60"/>
      <c r="B2967" s="60"/>
      <c r="C2967" s="60"/>
      <c r="D2967" s="60"/>
      <c r="E2967" s="60"/>
      <c r="F2967" s="60"/>
      <c r="G2967" s="60"/>
      <c r="H2967" s="60"/>
      <c r="I2967" s="60"/>
      <c r="J2967" s="60"/>
      <c r="K2967" s="60"/>
      <c r="L2967" s="60"/>
      <c r="M2967" s="60"/>
      <c r="N2967" s="60"/>
      <c r="O2967" s="60"/>
    </row>
    <row r="2968" spans="1:15" x14ac:dyDescent="0.25">
      <c r="A2968" s="60"/>
      <c r="B2968" s="60"/>
      <c r="C2968" s="60"/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0"/>
    </row>
    <row r="2969" spans="1:15" x14ac:dyDescent="0.25">
      <c r="A2969" s="60"/>
      <c r="B2969" s="60"/>
      <c r="C2969" s="60"/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0"/>
    </row>
    <row r="2970" spans="1:15" x14ac:dyDescent="0.25">
      <c r="A2970" s="60"/>
      <c r="B2970" s="60"/>
      <c r="C2970" s="60"/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0"/>
    </row>
    <row r="2971" spans="1:15" x14ac:dyDescent="0.25">
      <c r="A2971" s="60"/>
      <c r="B2971" s="60"/>
      <c r="C2971" s="60"/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0"/>
    </row>
    <row r="2972" spans="1:15" x14ac:dyDescent="0.25">
      <c r="A2972" s="60"/>
      <c r="B2972" s="60"/>
      <c r="C2972" s="60"/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0"/>
    </row>
    <row r="2973" spans="1:15" x14ac:dyDescent="0.25">
      <c r="A2973" s="60"/>
      <c r="B2973" s="60"/>
      <c r="C2973" s="60"/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0"/>
    </row>
    <row r="2974" spans="1:15" x14ac:dyDescent="0.25">
      <c r="A2974" s="60"/>
      <c r="B2974" s="60"/>
      <c r="C2974" s="60"/>
      <c r="D2974" s="60"/>
      <c r="E2974" s="60"/>
      <c r="F2974" s="60"/>
      <c r="G2974" s="60"/>
      <c r="H2974" s="60"/>
      <c r="I2974" s="60"/>
      <c r="J2974" s="60"/>
      <c r="K2974" s="60"/>
      <c r="L2974" s="60"/>
      <c r="M2974" s="60"/>
      <c r="N2974" s="60"/>
      <c r="O2974" s="60"/>
    </row>
    <row r="2975" spans="1:15" x14ac:dyDescent="0.25">
      <c r="A2975" s="60"/>
      <c r="B2975" s="60"/>
      <c r="C2975" s="60"/>
      <c r="D2975" s="60"/>
      <c r="E2975" s="60"/>
      <c r="F2975" s="60"/>
      <c r="G2975" s="60"/>
      <c r="H2975" s="60"/>
      <c r="I2975" s="60"/>
      <c r="J2975" s="60"/>
      <c r="K2975" s="60"/>
      <c r="L2975" s="60"/>
      <c r="M2975" s="60"/>
      <c r="N2975" s="60"/>
      <c r="O2975" s="60"/>
    </row>
    <row r="2976" spans="1:15" x14ac:dyDescent="0.25">
      <c r="A2976" s="60"/>
      <c r="B2976" s="60"/>
      <c r="C2976" s="60"/>
      <c r="D2976" s="60"/>
      <c r="E2976" s="60"/>
      <c r="F2976" s="60"/>
      <c r="G2976" s="60"/>
      <c r="H2976" s="60"/>
      <c r="I2976" s="60"/>
      <c r="J2976" s="60"/>
      <c r="K2976" s="60"/>
      <c r="L2976" s="60"/>
      <c r="M2976" s="60"/>
      <c r="N2976" s="60"/>
      <c r="O2976" s="60"/>
    </row>
    <row r="2977" spans="1:15" x14ac:dyDescent="0.25">
      <c r="A2977" s="60"/>
      <c r="B2977" s="60"/>
      <c r="C2977" s="60"/>
      <c r="D2977" s="60"/>
      <c r="E2977" s="60"/>
      <c r="F2977" s="60"/>
      <c r="G2977" s="60"/>
      <c r="H2977" s="60"/>
      <c r="I2977" s="60"/>
      <c r="J2977" s="60"/>
      <c r="K2977" s="60"/>
      <c r="L2977" s="60"/>
      <c r="M2977" s="60"/>
      <c r="N2977" s="60"/>
      <c r="O2977" s="60"/>
    </row>
    <row r="2978" spans="1:15" x14ac:dyDescent="0.25">
      <c r="A2978" s="60"/>
      <c r="B2978" s="60"/>
      <c r="C2978" s="60"/>
      <c r="D2978" s="60"/>
      <c r="E2978" s="60"/>
      <c r="F2978" s="60"/>
      <c r="G2978" s="60"/>
      <c r="H2978" s="60"/>
      <c r="I2978" s="60"/>
      <c r="J2978" s="60"/>
      <c r="K2978" s="60"/>
      <c r="L2978" s="60"/>
      <c r="M2978" s="60"/>
      <c r="N2978" s="60"/>
      <c r="O2978" s="60"/>
    </row>
    <row r="2979" spans="1:15" x14ac:dyDescent="0.25">
      <c r="A2979" s="60"/>
      <c r="B2979" s="60"/>
      <c r="C2979" s="60"/>
      <c r="D2979" s="60"/>
      <c r="E2979" s="60"/>
      <c r="F2979" s="60"/>
      <c r="G2979" s="60"/>
      <c r="H2979" s="60"/>
      <c r="I2979" s="60"/>
      <c r="J2979" s="60"/>
      <c r="K2979" s="60"/>
      <c r="L2979" s="60"/>
      <c r="M2979" s="60"/>
      <c r="N2979" s="60"/>
      <c r="O2979" s="60"/>
    </row>
    <row r="2980" spans="1:15" x14ac:dyDescent="0.25">
      <c r="A2980" s="60"/>
      <c r="B2980" s="60"/>
      <c r="C2980" s="60"/>
      <c r="D2980" s="60"/>
      <c r="E2980" s="60"/>
      <c r="F2980" s="60"/>
      <c r="G2980" s="60"/>
      <c r="H2980" s="60"/>
      <c r="I2980" s="60"/>
      <c r="J2980" s="60"/>
      <c r="K2980" s="60"/>
      <c r="L2980" s="60"/>
      <c r="M2980" s="60"/>
      <c r="N2980" s="60"/>
      <c r="O2980" s="60"/>
    </row>
    <row r="2981" spans="1:15" x14ac:dyDescent="0.25">
      <c r="A2981" s="60"/>
      <c r="B2981" s="60"/>
      <c r="C2981" s="60"/>
      <c r="D2981" s="60"/>
      <c r="E2981" s="60"/>
      <c r="F2981" s="60"/>
      <c r="G2981" s="60"/>
      <c r="H2981" s="60"/>
      <c r="I2981" s="60"/>
      <c r="J2981" s="60"/>
      <c r="K2981" s="60"/>
      <c r="L2981" s="60"/>
      <c r="M2981" s="60"/>
      <c r="N2981" s="60"/>
      <c r="O2981" s="60"/>
    </row>
    <row r="2982" spans="1:15" x14ac:dyDescent="0.25">
      <c r="A2982" s="60"/>
      <c r="B2982" s="60"/>
      <c r="C2982" s="60"/>
      <c r="D2982" s="60"/>
      <c r="E2982" s="60"/>
      <c r="F2982" s="60"/>
      <c r="G2982" s="60"/>
      <c r="H2982" s="60"/>
      <c r="I2982" s="60"/>
      <c r="J2982" s="60"/>
      <c r="K2982" s="60"/>
      <c r="L2982" s="60"/>
      <c r="M2982" s="60"/>
      <c r="N2982" s="60"/>
      <c r="O2982" s="60"/>
    </row>
    <row r="2983" spans="1:15" x14ac:dyDescent="0.25">
      <c r="A2983" s="60"/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  <c r="N2983" s="60"/>
      <c r="O2983" s="60"/>
    </row>
    <row r="2984" spans="1:15" x14ac:dyDescent="0.25">
      <c r="A2984" s="60"/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  <c r="N2984" s="60"/>
      <c r="O2984" s="60"/>
    </row>
    <row r="2985" spans="1:15" x14ac:dyDescent="0.25">
      <c r="A2985" s="60"/>
      <c r="B2985" s="60"/>
      <c r="C2985" s="60"/>
      <c r="D2985" s="60"/>
      <c r="E2985" s="60"/>
      <c r="F2985" s="60"/>
      <c r="G2985" s="60"/>
      <c r="H2985" s="60"/>
      <c r="I2985" s="60"/>
      <c r="J2985" s="60"/>
      <c r="K2985" s="60"/>
      <c r="L2985" s="60"/>
      <c r="M2985" s="60"/>
      <c r="N2985" s="60"/>
      <c r="O2985" s="60"/>
    </row>
    <row r="2986" spans="1:15" x14ac:dyDescent="0.25">
      <c r="A2986" s="60"/>
      <c r="B2986" s="60"/>
      <c r="C2986" s="60"/>
      <c r="D2986" s="60"/>
      <c r="E2986" s="60"/>
      <c r="F2986" s="60"/>
      <c r="G2986" s="60"/>
      <c r="H2986" s="60"/>
      <c r="I2986" s="60"/>
      <c r="J2986" s="60"/>
      <c r="K2986" s="60"/>
      <c r="L2986" s="60"/>
      <c r="M2986" s="60"/>
      <c r="N2986" s="60"/>
      <c r="O2986" s="60"/>
    </row>
    <row r="2987" spans="1:15" x14ac:dyDescent="0.25">
      <c r="A2987" s="60"/>
      <c r="B2987" s="60"/>
      <c r="C2987" s="60"/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0"/>
    </row>
    <row r="2988" spans="1:15" x14ac:dyDescent="0.25">
      <c r="A2988" s="60"/>
      <c r="B2988" s="60"/>
      <c r="C2988" s="60"/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0"/>
    </row>
    <row r="2989" spans="1:15" x14ac:dyDescent="0.25">
      <c r="A2989" s="60"/>
      <c r="B2989" s="60"/>
      <c r="C2989" s="60"/>
      <c r="D2989" s="60"/>
      <c r="E2989" s="60"/>
      <c r="F2989" s="60"/>
      <c r="G2989" s="60"/>
      <c r="H2989" s="60"/>
      <c r="I2989" s="60"/>
      <c r="J2989" s="60"/>
      <c r="K2989" s="60"/>
      <c r="L2989" s="60"/>
      <c r="M2989" s="60"/>
      <c r="N2989" s="60"/>
      <c r="O2989" s="60"/>
    </row>
    <row r="2990" spans="1:15" x14ac:dyDescent="0.25">
      <c r="A2990" s="60"/>
      <c r="B2990" s="60"/>
      <c r="C2990" s="60"/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0"/>
    </row>
    <row r="2991" spans="1:15" x14ac:dyDescent="0.25">
      <c r="A2991" s="60"/>
      <c r="B2991" s="60"/>
      <c r="C2991" s="60"/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0"/>
    </row>
    <row r="2992" spans="1:15" x14ac:dyDescent="0.25">
      <c r="A2992" s="60"/>
      <c r="B2992" s="60"/>
      <c r="C2992" s="60"/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0"/>
    </row>
    <row r="2993" spans="1:15" x14ac:dyDescent="0.25">
      <c r="A2993" s="60"/>
      <c r="B2993" s="60"/>
      <c r="C2993" s="60"/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</row>
    <row r="2994" spans="1:15" x14ac:dyDescent="0.25">
      <c r="A2994" s="60"/>
      <c r="B2994" s="60"/>
      <c r="C2994" s="60"/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0"/>
    </row>
    <row r="2995" spans="1:15" x14ac:dyDescent="0.25">
      <c r="A2995" s="60"/>
      <c r="B2995" s="60"/>
      <c r="C2995" s="60"/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0"/>
    </row>
    <row r="2996" spans="1:15" x14ac:dyDescent="0.25">
      <c r="A2996" s="60"/>
      <c r="B2996" s="60"/>
      <c r="C2996" s="60"/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0"/>
    </row>
    <row r="2997" spans="1:15" x14ac:dyDescent="0.25">
      <c r="A2997" s="60"/>
      <c r="B2997" s="60"/>
      <c r="C2997" s="60"/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0"/>
    </row>
    <row r="2998" spans="1:15" x14ac:dyDescent="0.25">
      <c r="A2998" s="60"/>
      <c r="B2998" s="60"/>
      <c r="C2998" s="60"/>
      <c r="D2998" s="60"/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</row>
    <row r="2999" spans="1:15" x14ac:dyDescent="0.25">
      <c r="A2999" s="60"/>
      <c r="B2999" s="60"/>
      <c r="C2999" s="60"/>
      <c r="D2999" s="60"/>
      <c r="E2999" s="60"/>
      <c r="F2999" s="60"/>
      <c r="G2999" s="60"/>
      <c r="H2999" s="60"/>
      <c r="I2999" s="60"/>
      <c r="J2999" s="60"/>
      <c r="K2999" s="60"/>
      <c r="L2999" s="60"/>
      <c r="M2999" s="60"/>
      <c r="N2999" s="60"/>
      <c r="O2999" s="60"/>
    </row>
    <row r="3000" spans="1:15" x14ac:dyDescent="0.25">
      <c r="A3000" s="60"/>
      <c r="B3000" s="60"/>
      <c r="C3000" s="60"/>
      <c r="D3000" s="60"/>
      <c r="E3000" s="60"/>
      <c r="F3000" s="60"/>
      <c r="G3000" s="60"/>
      <c r="H3000" s="60"/>
      <c r="I3000" s="60"/>
      <c r="J3000" s="60"/>
      <c r="K3000" s="60"/>
      <c r="L3000" s="60"/>
      <c r="M3000" s="60"/>
      <c r="N3000" s="60"/>
      <c r="O3000" s="60"/>
    </row>
    <row r="3001" spans="1:15" x14ac:dyDescent="0.25">
      <c r="A3001" s="60"/>
      <c r="B3001" s="60"/>
      <c r="C3001" s="60"/>
      <c r="D3001" s="60"/>
      <c r="E3001" s="60"/>
      <c r="F3001" s="60"/>
      <c r="G3001" s="60"/>
      <c r="H3001" s="60"/>
      <c r="I3001" s="60"/>
      <c r="J3001" s="60"/>
      <c r="K3001" s="60"/>
      <c r="L3001" s="60"/>
      <c r="M3001" s="60"/>
      <c r="N3001" s="60"/>
      <c r="O3001" s="60"/>
    </row>
    <row r="3002" spans="1:15" x14ac:dyDescent="0.25">
      <c r="A3002" s="60"/>
      <c r="B3002" s="60"/>
      <c r="C3002" s="60"/>
      <c r="D3002" s="60"/>
      <c r="E3002" s="60"/>
      <c r="F3002" s="60"/>
      <c r="G3002" s="60"/>
      <c r="H3002" s="60"/>
      <c r="I3002" s="60"/>
      <c r="J3002" s="60"/>
      <c r="K3002" s="60"/>
      <c r="L3002" s="60"/>
      <c r="M3002" s="60"/>
      <c r="N3002" s="60"/>
      <c r="O3002" s="60"/>
    </row>
    <row r="3003" spans="1:15" x14ac:dyDescent="0.25">
      <c r="A3003" s="60"/>
      <c r="B3003" s="60"/>
      <c r="C3003" s="60"/>
      <c r="D3003" s="60"/>
      <c r="E3003" s="60"/>
      <c r="F3003" s="60"/>
      <c r="G3003" s="60"/>
      <c r="H3003" s="60"/>
      <c r="I3003" s="60"/>
      <c r="J3003" s="60"/>
      <c r="K3003" s="60"/>
      <c r="L3003" s="60"/>
      <c r="M3003" s="60"/>
      <c r="N3003" s="60"/>
      <c r="O3003" s="60"/>
    </row>
    <row r="3004" spans="1:15" x14ac:dyDescent="0.25">
      <c r="A3004" s="60"/>
      <c r="B3004" s="60"/>
      <c r="C3004" s="60"/>
      <c r="D3004" s="60"/>
      <c r="E3004" s="60"/>
      <c r="F3004" s="60"/>
      <c r="G3004" s="60"/>
      <c r="H3004" s="60"/>
      <c r="I3004" s="60"/>
      <c r="J3004" s="60"/>
      <c r="K3004" s="60"/>
      <c r="L3004" s="60"/>
      <c r="M3004" s="60"/>
      <c r="N3004" s="60"/>
      <c r="O3004" s="60"/>
    </row>
    <row r="3005" spans="1:15" x14ac:dyDescent="0.25">
      <c r="A3005" s="60"/>
      <c r="B3005" s="60"/>
      <c r="C3005" s="60"/>
      <c r="D3005" s="60"/>
      <c r="E3005" s="60"/>
      <c r="F3005" s="60"/>
      <c r="G3005" s="60"/>
      <c r="H3005" s="60"/>
      <c r="I3005" s="60"/>
      <c r="J3005" s="60"/>
      <c r="K3005" s="60"/>
      <c r="L3005" s="60"/>
      <c r="M3005" s="60"/>
      <c r="N3005" s="60"/>
      <c r="O3005" s="60"/>
    </row>
    <row r="3006" spans="1:15" x14ac:dyDescent="0.25">
      <c r="A3006" s="60"/>
      <c r="B3006" s="60"/>
      <c r="C3006" s="60"/>
      <c r="D3006" s="60"/>
      <c r="E3006" s="60"/>
      <c r="F3006" s="60"/>
      <c r="G3006" s="60"/>
      <c r="H3006" s="60"/>
      <c r="I3006" s="60"/>
      <c r="J3006" s="60"/>
      <c r="K3006" s="60"/>
      <c r="L3006" s="60"/>
      <c r="M3006" s="60"/>
      <c r="N3006" s="60"/>
      <c r="O3006" s="60"/>
    </row>
    <row r="3007" spans="1:15" x14ac:dyDescent="0.25">
      <c r="A3007" s="60"/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</row>
    <row r="3008" spans="1:15" x14ac:dyDescent="0.25">
      <c r="A3008" s="60"/>
      <c r="B3008" s="60"/>
      <c r="C3008" s="60"/>
      <c r="D3008" s="60"/>
      <c r="E3008" s="60"/>
      <c r="F3008" s="60"/>
      <c r="G3008" s="60"/>
      <c r="H3008" s="60"/>
      <c r="I3008" s="60"/>
      <c r="J3008" s="60"/>
      <c r="K3008" s="60"/>
      <c r="L3008" s="60"/>
      <c r="M3008" s="60"/>
      <c r="N3008" s="60"/>
      <c r="O3008" s="60"/>
    </row>
    <row r="3009" spans="1:15" x14ac:dyDescent="0.25">
      <c r="A3009" s="60"/>
      <c r="B3009" s="60"/>
      <c r="C3009" s="60"/>
      <c r="D3009" s="60"/>
      <c r="E3009" s="60"/>
      <c r="F3009" s="60"/>
      <c r="G3009" s="60"/>
      <c r="H3009" s="60"/>
      <c r="I3009" s="60"/>
      <c r="J3009" s="60"/>
      <c r="K3009" s="60"/>
      <c r="L3009" s="60"/>
      <c r="M3009" s="60"/>
      <c r="N3009" s="60"/>
      <c r="O3009" s="60"/>
    </row>
    <row r="3010" spans="1:15" x14ac:dyDescent="0.25">
      <c r="A3010" s="60"/>
      <c r="B3010" s="60"/>
      <c r="C3010" s="60"/>
      <c r="D3010" s="60"/>
      <c r="E3010" s="60"/>
      <c r="F3010" s="60"/>
      <c r="G3010" s="60"/>
      <c r="H3010" s="60"/>
      <c r="I3010" s="60"/>
      <c r="J3010" s="60"/>
      <c r="K3010" s="60"/>
      <c r="L3010" s="60"/>
      <c r="M3010" s="60"/>
      <c r="N3010" s="60"/>
      <c r="O3010" s="60"/>
    </row>
    <row r="3011" spans="1:15" x14ac:dyDescent="0.25">
      <c r="A3011" s="60"/>
      <c r="B3011" s="60"/>
      <c r="C3011" s="60"/>
      <c r="D3011" s="60"/>
      <c r="E3011" s="60"/>
      <c r="F3011" s="60"/>
      <c r="G3011" s="60"/>
      <c r="H3011" s="60"/>
      <c r="I3011" s="60"/>
      <c r="J3011" s="60"/>
      <c r="K3011" s="60"/>
      <c r="L3011" s="60"/>
      <c r="M3011" s="60"/>
      <c r="N3011" s="60"/>
      <c r="O3011" s="60"/>
    </row>
    <row r="3012" spans="1:15" x14ac:dyDescent="0.25">
      <c r="A3012" s="60"/>
      <c r="B3012" s="60"/>
      <c r="C3012" s="60"/>
      <c r="D3012" s="60"/>
      <c r="E3012" s="60"/>
      <c r="F3012" s="60"/>
      <c r="G3012" s="60"/>
      <c r="H3012" s="60"/>
      <c r="I3012" s="60"/>
      <c r="J3012" s="60"/>
      <c r="K3012" s="60"/>
      <c r="L3012" s="60"/>
      <c r="M3012" s="60"/>
      <c r="N3012" s="60"/>
      <c r="O3012" s="60"/>
    </row>
    <row r="3013" spans="1:15" x14ac:dyDescent="0.25">
      <c r="A3013" s="60"/>
      <c r="B3013" s="60"/>
      <c r="C3013" s="60"/>
      <c r="D3013" s="60"/>
      <c r="E3013" s="60"/>
      <c r="F3013" s="60"/>
      <c r="G3013" s="60"/>
      <c r="H3013" s="60"/>
      <c r="I3013" s="60"/>
      <c r="J3013" s="60"/>
      <c r="K3013" s="60"/>
      <c r="L3013" s="60"/>
      <c r="M3013" s="60"/>
      <c r="N3013" s="60"/>
      <c r="O3013" s="60"/>
    </row>
    <row r="3014" spans="1:15" x14ac:dyDescent="0.25">
      <c r="A3014" s="60"/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  <c r="N3014" s="60"/>
      <c r="O3014" s="60"/>
    </row>
    <row r="3015" spans="1:15" x14ac:dyDescent="0.25">
      <c r="A3015" s="60"/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  <c r="N3015" s="60"/>
      <c r="O3015" s="60"/>
    </row>
    <row r="3016" spans="1:15" x14ac:dyDescent="0.25">
      <c r="A3016" s="60"/>
      <c r="B3016" s="60"/>
      <c r="C3016" s="60"/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0"/>
    </row>
    <row r="3017" spans="1:15" x14ac:dyDescent="0.25">
      <c r="A3017" s="60"/>
      <c r="B3017" s="60"/>
      <c r="C3017" s="60"/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0"/>
    </row>
    <row r="3018" spans="1:15" x14ac:dyDescent="0.25">
      <c r="A3018" s="60"/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0"/>
    </row>
    <row r="3019" spans="1:15" x14ac:dyDescent="0.25">
      <c r="A3019" s="60"/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0"/>
    </row>
    <row r="3020" spans="1:15" x14ac:dyDescent="0.25">
      <c r="A3020" s="60"/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0"/>
    </row>
    <row r="3021" spans="1:15" x14ac:dyDescent="0.25">
      <c r="A3021" s="60"/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0"/>
    </row>
    <row r="3022" spans="1:15" x14ac:dyDescent="0.25">
      <c r="A3022" s="60"/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  <c r="L3022" s="60"/>
      <c r="M3022" s="60"/>
      <c r="N3022" s="60"/>
      <c r="O3022" s="60"/>
    </row>
    <row r="3023" spans="1:15" x14ac:dyDescent="0.25">
      <c r="A3023" s="60"/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  <c r="L3023" s="60"/>
      <c r="M3023" s="60"/>
      <c r="N3023" s="60"/>
      <c r="O3023" s="60"/>
    </row>
    <row r="3024" spans="1:15" x14ac:dyDescent="0.25">
      <c r="A3024" s="60"/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0"/>
    </row>
    <row r="3025" spans="1:15" x14ac:dyDescent="0.25">
      <c r="A3025" s="60"/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0"/>
    </row>
    <row r="3026" spans="1:15" x14ac:dyDescent="0.25">
      <c r="A3026" s="60"/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  <c r="L3026" s="60"/>
      <c r="M3026" s="60"/>
      <c r="N3026" s="60"/>
      <c r="O3026" s="60"/>
    </row>
    <row r="3027" spans="1:15" x14ac:dyDescent="0.25">
      <c r="A3027" s="60"/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0"/>
    </row>
    <row r="3028" spans="1:15" x14ac:dyDescent="0.25">
      <c r="A3028" s="60"/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0"/>
    </row>
    <row r="3029" spans="1:15" x14ac:dyDescent="0.25">
      <c r="A3029" s="60"/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0"/>
    </row>
    <row r="3030" spans="1:15" x14ac:dyDescent="0.25">
      <c r="A3030" s="60"/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0"/>
    </row>
    <row r="3031" spans="1:15" x14ac:dyDescent="0.25">
      <c r="A3031" s="60"/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  <c r="L3031" s="60"/>
      <c r="M3031" s="60"/>
      <c r="N3031" s="60"/>
      <c r="O3031" s="60"/>
    </row>
    <row r="3032" spans="1:15" x14ac:dyDescent="0.25">
      <c r="A3032" s="60"/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  <c r="L3032" s="60"/>
      <c r="M3032" s="60"/>
      <c r="N3032" s="60"/>
      <c r="O3032" s="60"/>
    </row>
    <row r="3033" spans="1:15" x14ac:dyDescent="0.25">
      <c r="A3033" s="60"/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  <c r="L3033" s="60"/>
      <c r="M3033" s="60"/>
      <c r="N3033" s="60"/>
      <c r="O3033" s="60"/>
    </row>
    <row r="3034" spans="1:15" x14ac:dyDescent="0.25">
      <c r="A3034" s="60"/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  <c r="L3034" s="60"/>
      <c r="M3034" s="60"/>
      <c r="N3034" s="60"/>
      <c r="O3034" s="60"/>
    </row>
    <row r="3035" spans="1:15" x14ac:dyDescent="0.25">
      <c r="A3035" s="60"/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  <c r="L3035" s="60"/>
      <c r="M3035" s="60"/>
      <c r="N3035" s="60"/>
      <c r="O3035" s="60"/>
    </row>
    <row r="3036" spans="1:15" x14ac:dyDescent="0.25">
      <c r="A3036" s="60"/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  <c r="L3036" s="60"/>
      <c r="M3036" s="60"/>
      <c r="N3036" s="60"/>
      <c r="O3036" s="60"/>
    </row>
    <row r="3037" spans="1:15" x14ac:dyDescent="0.25">
      <c r="A3037" s="60"/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  <c r="L3037" s="60"/>
      <c r="M3037" s="60"/>
      <c r="N3037" s="60"/>
      <c r="O3037" s="60"/>
    </row>
    <row r="3038" spans="1:15" x14ac:dyDescent="0.25">
      <c r="A3038" s="60"/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  <c r="L3038" s="60"/>
      <c r="M3038" s="60"/>
      <c r="N3038" s="60"/>
      <c r="O3038" s="60"/>
    </row>
    <row r="3039" spans="1:15" x14ac:dyDescent="0.25">
      <c r="A3039" s="60"/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  <c r="L3039" s="60"/>
      <c r="M3039" s="60"/>
      <c r="N3039" s="60"/>
      <c r="O3039" s="60"/>
    </row>
    <row r="3040" spans="1:15" x14ac:dyDescent="0.25">
      <c r="A3040" s="60"/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0"/>
    </row>
    <row r="3041" spans="1:15" x14ac:dyDescent="0.25">
      <c r="A3041" s="60"/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0"/>
    </row>
    <row r="3042" spans="1:15" x14ac:dyDescent="0.25">
      <c r="A3042" s="60"/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</row>
    <row r="3043" spans="1:15" x14ac:dyDescent="0.25">
      <c r="A3043" s="60"/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0"/>
    </row>
    <row r="3044" spans="1:15" x14ac:dyDescent="0.25">
      <c r="A3044" s="60"/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0"/>
    </row>
    <row r="3045" spans="1:15" x14ac:dyDescent="0.25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0"/>
    </row>
    <row r="3046" spans="1:15" x14ac:dyDescent="0.25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  <c r="N3046" s="60"/>
      <c r="O3046" s="60"/>
    </row>
    <row r="3047" spans="1:15" x14ac:dyDescent="0.25">
      <c r="A3047" s="60"/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</row>
    <row r="3048" spans="1:15" x14ac:dyDescent="0.25">
      <c r="A3048" s="60"/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  <c r="L3048" s="60"/>
      <c r="M3048" s="60"/>
      <c r="N3048" s="60"/>
      <c r="O3048" s="60"/>
    </row>
    <row r="3049" spans="1:15" x14ac:dyDescent="0.25">
      <c r="A3049" s="60"/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  <c r="L3049" s="60"/>
      <c r="M3049" s="60"/>
      <c r="N3049" s="60"/>
      <c r="O3049" s="60"/>
    </row>
    <row r="3050" spans="1:15" x14ac:dyDescent="0.25">
      <c r="A3050" s="60"/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  <c r="L3050" s="60"/>
      <c r="M3050" s="60"/>
      <c r="N3050" s="60"/>
      <c r="O3050" s="60"/>
    </row>
    <row r="3051" spans="1:15" x14ac:dyDescent="0.25">
      <c r="A3051" s="60"/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  <c r="L3051" s="60"/>
      <c r="M3051" s="60"/>
      <c r="N3051" s="60"/>
      <c r="O3051" s="60"/>
    </row>
    <row r="3052" spans="1:15" x14ac:dyDescent="0.25">
      <c r="A3052" s="60"/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  <c r="L3052" s="60"/>
      <c r="M3052" s="60"/>
      <c r="N3052" s="60"/>
      <c r="O3052" s="60"/>
    </row>
    <row r="3053" spans="1:15" x14ac:dyDescent="0.25">
      <c r="A3053" s="60"/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  <c r="L3053" s="60"/>
      <c r="M3053" s="60"/>
      <c r="N3053" s="60"/>
      <c r="O3053" s="60"/>
    </row>
    <row r="3054" spans="1:15" x14ac:dyDescent="0.25">
      <c r="A3054" s="60"/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  <c r="L3054" s="60"/>
      <c r="M3054" s="60"/>
      <c r="N3054" s="60"/>
      <c r="O3054" s="60"/>
    </row>
    <row r="3055" spans="1:15" x14ac:dyDescent="0.25">
      <c r="A3055" s="60"/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  <c r="L3055" s="60"/>
      <c r="M3055" s="60"/>
      <c r="N3055" s="60"/>
      <c r="O3055" s="60"/>
    </row>
    <row r="3056" spans="1:15" x14ac:dyDescent="0.25">
      <c r="A3056" s="60"/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  <c r="L3056" s="60"/>
      <c r="M3056" s="60"/>
      <c r="N3056" s="60"/>
      <c r="O3056" s="60"/>
    </row>
    <row r="3057" spans="1:15" x14ac:dyDescent="0.25">
      <c r="A3057" s="60"/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  <c r="L3057" s="60"/>
      <c r="M3057" s="60"/>
      <c r="N3057" s="60"/>
      <c r="O3057" s="60"/>
    </row>
    <row r="3058" spans="1:15" x14ac:dyDescent="0.25">
      <c r="A3058" s="60"/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  <c r="L3058" s="60"/>
      <c r="M3058" s="60"/>
      <c r="N3058" s="60"/>
      <c r="O3058" s="60"/>
    </row>
    <row r="3059" spans="1:15" x14ac:dyDescent="0.25">
      <c r="A3059" s="60"/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  <c r="L3059" s="60"/>
      <c r="M3059" s="60"/>
      <c r="N3059" s="60"/>
      <c r="O3059" s="60"/>
    </row>
    <row r="3060" spans="1:15" x14ac:dyDescent="0.25">
      <c r="A3060" s="60"/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  <c r="L3060" s="60"/>
      <c r="M3060" s="60"/>
      <c r="N3060" s="60"/>
      <c r="O3060" s="60"/>
    </row>
    <row r="3061" spans="1:15" x14ac:dyDescent="0.25">
      <c r="A3061" s="60"/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0"/>
    </row>
    <row r="3062" spans="1:15" x14ac:dyDescent="0.25">
      <c r="A3062" s="60"/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0"/>
    </row>
    <row r="3063" spans="1:15" x14ac:dyDescent="0.25">
      <c r="A3063" s="60"/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  <c r="L3063" s="60"/>
      <c r="M3063" s="60"/>
      <c r="N3063" s="60"/>
      <c r="O3063" s="60"/>
    </row>
    <row r="3064" spans="1:15" x14ac:dyDescent="0.25">
      <c r="A3064" s="60"/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0"/>
    </row>
    <row r="3065" spans="1:15" x14ac:dyDescent="0.25">
      <c r="A3065" s="60"/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0"/>
    </row>
    <row r="3066" spans="1:15" x14ac:dyDescent="0.25">
      <c r="A3066" s="60"/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0"/>
    </row>
    <row r="3067" spans="1:15" x14ac:dyDescent="0.25">
      <c r="A3067" s="60"/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0"/>
    </row>
    <row r="3068" spans="1:15" x14ac:dyDescent="0.25">
      <c r="A3068" s="60"/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0"/>
    </row>
    <row r="3069" spans="1:15" x14ac:dyDescent="0.25">
      <c r="A3069" s="60"/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0"/>
    </row>
    <row r="3070" spans="1:15" x14ac:dyDescent="0.25">
      <c r="A3070" s="60"/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  <c r="L3070" s="60"/>
      <c r="M3070" s="60"/>
      <c r="N3070" s="60"/>
      <c r="O3070" s="60"/>
    </row>
    <row r="3071" spans="1:15" x14ac:dyDescent="0.25">
      <c r="A3071" s="60"/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  <c r="L3071" s="60"/>
      <c r="M3071" s="60"/>
      <c r="N3071" s="60"/>
      <c r="O3071" s="60"/>
    </row>
    <row r="3072" spans="1:15" x14ac:dyDescent="0.25">
      <c r="A3072" s="60"/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  <c r="L3072" s="60"/>
      <c r="M3072" s="60"/>
      <c r="N3072" s="60"/>
      <c r="O3072" s="60"/>
    </row>
    <row r="3073" spans="1:15" x14ac:dyDescent="0.25">
      <c r="A3073" s="60"/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  <c r="L3073" s="60"/>
      <c r="M3073" s="60"/>
      <c r="N3073" s="60"/>
      <c r="O3073" s="60"/>
    </row>
    <row r="3074" spans="1:15" x14ac:dyDescent="0.25">
      <c r="A3074" s="60"/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  <c r="L3074" s="60"/>
      <c r="M3074" s="60"/>
      <c r="N3074" s="60"/>
      <c r="O3074" s="60"/>
    </row>
    <row r="3075" spans="1:15" x14ac:dyDescent="0.25">
      <c r="A3075" s="60"/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  <c r="L3075" s="60"/>
      <c r="M3075" s="60"/>
      <c r="N3075" s="60"/>
      <c r="O3075" s="60"/>
    </row>
    <row r="3076" spans="1:15" x14ac:dyDescent="0.25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  <c r="N3076" s="60"/>
      <c r="O3076" s="60"/>
    </row>
    <row r="3077" spans="1:15" x14ac:dyDescent="0.25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  <c r="N3077" s="60"/>
      <c r="O3077" s="60"/>
    </row>
    <row r="3078" spans="1:15" x14ac:dyDescent="0.25">
      <c r="A3078" s="60"/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  <c r="L3078" s="60"/>
      <c r="M3078" s="60"/>
      <c r="N3078" s="60"/>
      <c r="O3078" s="60"/>
    </row>
    <row r="3079" spans="1:15" x14ac:dyDescent="0.25">
      <c r="A3079" s="60"/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  <c r="L3079" s="60"/>
      <c r="M3079" s="60"/>
      <c r="N3079" s="60"/>
      <c r="O3079" s="60"/>
    </row>
    <row r="3080" spans="1:15" x14ac:dyDescent="0.25">
      <c r="A3080" s="60"/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  <c r="L3080" s="60"/>
      <c r="M3080" s="60"/>
      <c r="N3080" s="60"/>
      <c r="O3080" s="60"/>
    </row>
    <row r="3081" spans="1:15" x14ac:dyDescent="0.25">
      <c r="A3081" s="60"/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  <c r="L3081" s="60"/>
      <c r="M3081" s="60"/>
      <c r="N3081" s="60"/>
      <c r="O3081" s="60"/>
    </row>
    <row r="3082" spans="1:15" x14ac:dyDescent="0.25">
      <c r="A3082" s="60"/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  <c r="L3082" s="60"/>
      <c r="M3082" s="60"/>
      <c r="N3082" s="60"/>
      <c r="O3082" s="60"/>
    </row>
    <row r="3083" spans="1:15" x14ac:dyDescent="0.25">
      <c r="A3083" s="60"/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  <c r="L3083" s="60"/>
      <c r="M3083" s="60"/>
      <c r="N3083" s="60"/>
      <c r="O3083" s="60"/>
    </row>
    <row r="3084" spans="1:15" x14ac:dyDescent="0.25">
      <c r="A3084" s="60"/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  <c r="L3084" s="60"/>
      <c r="M3084" s="60"/>
      <c r="N3084" s="60"/>
      <c r="O3084" s="60"/>
    </row>
    <row r="3085" spans="1:15" x14ac:dyDescent="0.25">
      <c r="A3085" s="60"/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  <c r="L3085" s="60"/>
      <c r="M3085" s="60"/>
      <c r="N3085" s="60"/>
      <c r="O3085" s="60"/>
    </row>
    <row r="3086" spans="1:15" x14ac:dyDescent="0.25">
      <c r="A3086" s="60"/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  <c r="L3086" s="60"/>
      <c r="M3086" s="60"/>
      <c r="N3086" s="60"/>
      <c r="O3086" s="60"/>
    </row>
    <row r="3087" spans="1:15" x14ac:dyDescent="0.25">
      <c r="A3087" s="60"/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  <c r="L3087" s="60"/>
      <c r="M3087" s="60"/>
      <c r="N3087" s="60"/>
      <c r="O3087" s="60"/>
    </row>
    <row r="3088" spans="1:15" x14ac:dyDescent="0.25">
      <c r="A3088" s="60"/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0"/>
    </row>
    <row r="3089" spans="1:15" x14ac:dyDescent="0.25">
      <c r="A3089" s="60"/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0"/>
    </row>
    <row r="3090" spans="1:15" x14ac:dyDescent="0.25">
      <c r="A3090" s="60"/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0"/>
    </row>
    <row r="3091" spans="1:15" x14ac:dyDescent="0.25">
      <c r="A3091" s="60"/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</row>
    <row r="3092" spans="1:15" x14ac:dyDescent="0.25">
      <c r="A3092" s="60"/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0"/>
    </row>
    <row r="3093" spans="1:15" x14ac:dyDescent="0.25">
      <c r="A3093" s="60"/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0"/>
    </row>
    <row r="3094" spans="1:15" x14ac:dyDescent="0.25">
      <c r="A3094" s="60"/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  <c r="L3094" s="60"/>
      <c r="M3094" s="60"/>
      <c r="N3094" s="60"/>
      <c r="O3094" s="60"/>
    </row>
    <row r="3095" spans="1:15" x14ac:dyDescent="0.25">
      <c r="A3095" s="60"/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  <c r="L3095" s="60"/>
      <c r="M3095" s="60"/>
      <c r="N3095" s="60"/>
      <c r="O3095" s="60"/>
    </row>
    <row r="3096" spans="1:15" x14ac:dyDescent="0.25">
      <c r="A3096" s="60"/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</row>
    <row r="3097" spans="1:15" x14ac:dyDescent="0.25">
      <c r="A3097" s="60"/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  <c r="L3097" s="60"/>
      <c r="M3097" s="60"/>
      <c r="N3097" s="60"/>
      <c r="O3097" s="60"/>
    </row>
    <row r="3098" spans="1:15" x14ac:dyDescent="0.25">
      <c r="A3098" s="60"/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0"/>
    </row>
    <row r="3099" spans="1:15" x14ac:dyDescent="0.25">
      <c r="A3099" s="60"/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0"/>
    </row>
    <row r="3100" spans="1:15" x14ac:dyDescent="0.25">
      <c r="A3100" s="60"/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  <c r="L3100" s="60"/>
      <c r="M3100" s="60"/>
      <c r="N3100" s="60"/>
      <c r="O3100" s="60"/>
    </row>
    <row r="3101" spans="1:15" x14ac:dyDescent="0.25">
      <c r="A3101" s="60"/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0"/>
    </row>
    <row r="3102" spans="1:15" x14ac:dyDescent="0.25">
      <c r="A3102" s="60"/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0"/>
    </row>
    <row r="3103" spans="1:15" x14ac:dyDescent="0.25">
      <c r="A3103" s="60"/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0"/>
    </row>
    <row r="3104" spans="1:15" x14ac:dyDescent="0.25">
      <c r="A3104" s="60"/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0"/>
    </row>
    <row r="3105" spans="1:15" x14ac:dyDescent="0.25">
      <c r="A3105" s="60"/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  <c r="L3105" s="60"/>
      <c r="M3105" s="60"/>
      <c r="N3105" s="60"/>
      <c r="O3105" s="60"/>
    </row>
    <row r="3106" spans="1:15" x14ac:dyDescent="0.25">
      <c r="A3106" s="60"/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  <c r="L3106" s="60"/>
      <c r="M3106" s="60"/>
      <c r="N3106" s="60"/>
      <c r="O3106" s="60"/>
    </row>
    <row r="3107" spans="1:15" x14ac:dyDescent="0.25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  <c r="N3107" s="60"/>
      <c r="O3107" s="60"/>
    </row>
    <row r="3108" spans="1:15" x14ac:dyDescent="0.25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  <c r="N3108" s="60"/>
      <c r="O3108" s="60"/>
    </row>
    <row r="3109" spans="1:15" x14ac:dyDescent="0.25">
      <c r="A3109" s="60"/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  <c r="L3109" s="60"/>
      <c r="M3109" s="60"/>
      <c r="N3109" s="60"/>
      <c r="O3109" s="60"/>
    </row>
    <row r="3110" spans="1:15" x14ac:dyDescent="0.25">
      <c r="A3110" s="60"/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  <c r="L3110" s="60"/>
      <c r="M3110" s="60"/>
      <c r="N3110" s="60"/>
      <c r="O3110" s="60"/>
    </row>
    <row r="3111" spans="1:15" x14ac:dyDescent="0.25">
      <c r="A3111" s="60"/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  <c r="L3111" s="60"/>
      <c r="M3111" s="60"/>
      <c r="N3111" s="60"/>
      <c r="O3111" s="60"/>
    </row>
    <row r="3112" spans="1:15" x14ac:dyDescent="0.25">
      <c r="A3112" s="60"/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0"/>
    </row>
    <row r="3113" spans="1:15" x14ac:dyDescent="0.25">
      <c r="A3113" s="60"/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0"/>
    </row>
    <row r="3114" spans="1:15" x14ac:dyDescent="0.25">
      <c r="A3114" s="60"/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0"/>
    </row>
    <row r="3115" spans="1:15" x14ac:dyDescent="0.25">
      <c r="A3115" s="60"/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0"/>
    </row>
    <row r="3116" spans="1:15" x14ac:dyDescent="0.25">
      <c r="A3116" s="60"/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0"/>
    </row>
    <row r="3117" spans="1:15" x14ac:dyDescent="0.25">
      <c r="A3117" s="60"/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0"/>
    </row>
    <row r="3118" spans="1:15" x14ac:dyDescent="0.25">
      <c r="A3118" s="60"/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  <c r="L3118" s="60"/>
      <c r="M3118" s="60"/>
      <c r="N3118" s="60"/>
      <c r="O3118" s="60"/>
    </row>
    <row r="3119" spans="1:15" x14ac:dyDescent="0.25">
      <c r="A3119" s="60"/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  <c r="L3119" s="60"/>
      <c r="M3119" s="60"/>
      <c r="N3119" s="60"/>
      <c r="O3119" s="60"/>
    </row>
    <row r="3120" spans="1:15" x14ac:dyDescent="0.25">
      <c r="A3120" s="60"/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  <c r="L3120" s="60"/>
      <c r="M3120" s="60"/>
      <c r="N3120" s="60"/>
      <c r="O3120" s="60"/>
    </row>
    <row r="3121" spans="1:15" x14ac:dyDescent="0.25">
      <c r="A3121" s="60"/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  <c r="L3121" s="60"/>
      <c r="M3121" s="60"/>
      <c r="N3121" s="60"/>
      <c r="O3121" s="60"/>
    </row>
    <row r="3122" spans="1:15" x14ac:dyDescent="0.25">
      <c r="A3122" s="60"/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  <c r="L3122" s="60"/>
      <c r="M3122" s="60"/>
      <c r="N3122" s="60"/>
      <c r="O3122" s="60"/>
    </row>
    <row r="3123" spans="1:15" x14ac:dyDescent="0.25">
      <c r="A3123" s="60"/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  <c r="L3123" s="60"/>
      <c r="M3123" s="60"/>
      <c r="N3123" s="60"/>
      <c r="O3123" s="60"/>
    </row>
    <row r="3124" spans="1:15" x14ac:dyDescent="0.25">
      <c r="A3124" s="60"/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  <c r="L3124" s="60"/>
      <c r="M3124" s="60"/>
      <c r="N3124" s="60"/>
      <c r="O3124" s="60"/>
    </row>
    <row r="3125" spans="1:15" x14ac:dyDescent="0.25">
      <c r="A3125" s="60"/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  <c r="L3125" s="60"/>
      <c r="M3125" s="60"/>
      <c r="N3125" s="60"/>
      <c r="O3125" s="60"/>
    </row>
    <row r="3126" spans="1:15" x14ac:dyDescent="0.25">
      <c r="A3126" s="60"/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  <c r="L3126" s="60"/>
      <c r="M3126" s="60"/>
      <c r="N3126" s="60"/>
      <c r="O3126" s="60"/>
    </row>
    <row r="3127" spans="1:15" x14ac:dyDescent="0.25">
      <c r="A3127" s="60"/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  <c r="L3127" s="60"/>
      <c r="M3127" s="60"/>
      <c r="N3127" s="60"/>
      <c r="O3127" s="60"/>
    </row>
    <row r="3128" spans="1:15" x14ac:dyDescent="0.25">
      <c r="A3128" s="60"/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  <c r="L3128" s="60"/>
      <c r="M3128" s="60"/>
      <c r="N3128" s="60"/>
      <c r="O3128" s="60"/>
    </row>
    <row r="3129" spans="1:15" x14ac:dyDescent="0.25">
      <c r="A3129" s="60"/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  <c r="L3129" s="60"/>
      <c r="M3129" s="60"/>
      <c r="N3129" s="60"/>
      <c r="O3129" s="60"/>
    </row>
    <row r="3130" spans="1:15" x14ac:dyDescent="0.25">
      <c r="A3130" s="60"/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  <c r="L3130" s="60"/>
      <c r="M3130" s="60"/>
      <c r="N3130" s="60"/>
      <c r="O3130" s="60"/>
    </row>
    <row r="3131" spans="1:15" x14ac:dyDescent="0.25">
      <c r="A3131" s="60"/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  <c r="L3131" s="60"/>
      <c r="M3131" s="60"/>
      <c r="N3131" s="60"/>
      <c r="O3131" s="60"/>
    </row>
    <row r="3132" spans="1:15" x14ac:dyDescent="0.25">
      <c r="A3132" s="60"/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  <c r="L3132" s="60"/>
      <c r="M3132" s="60"/>
      <c r="N3132" s="60"/>
      <c r="O3132" s="60"/>
    </row>
    <row r="3133" spans="1:15" x14ac:dyDescent="0.25">
      <c r="A3133" s="60"/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  <c r="L3133" s="60"/>
      <c r="M3133" s="60"/>
      <c r="N3133" s="60"/>
      <c r="O3133" s="60"/>
    </row>
    <row r="3134" spans="1:15" x14ac:dyDescent="0.25">
      <c r="A3134" s="60"/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  <c r="L3134" s="60"/>
      <c r="M3134" s="60"/>
      <c r="N3134" s="60"/>
      <c r="O3134" s="60"/>
    </row>
    <row r="3135" spans="1:15" x14ac:dyDescent="0.25">
      <c r="A3135" s="60"/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0"/>
    </row>
    <row r="3136" spans="1:15" x14ac:dyDescent="0.25">
      <c r="A3136" s="60"/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0"/>
    </row>
    <row r="3137" spans="1:15" x14ac:dyDescent="0.25">
      <c r="A3137" s="60"/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0"/>
    </row>
    <row r="3138" spans="1:15" x14ac:dyDescent="0.25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0"/>
    </row>
    <row r="3139" spans="1:15" x14ac:dyDescent="0.25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0"/>
    </row>
    <row r="3140" spans="1:15" x14ac:dyDescent="0.25">
      <c r="A3140" s="60"/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</row>
    <row r="3141" spans="1:15" x14ac:dyDescent="0.25">
      <c r="A3141" s="60"/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0"/>
    </row>
    <row r="3142" spans="1:15" x14ac:dyDescent="0.25">
      <c r="A3142" s="60"/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  <c r="L3142" s="60"/>
      <c r="M3142" s="60"/>
      <c r="N3142" s="60"/>
      <c r="O3142" s="60"/>
    </row>
    <row r="3143" spans="1:15" x14ac:dyDescent="0.25">
      <c r="A3143" s="60"/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  <c r="L3143" s="60"/>
      <c r="M3143" s="60"/>
      <c r="N3143" s="60"/>
      <c r="O3143" s="60"/>
    </row>
    <row r="3144" spans="1:15" x14ac:dyDescent="0.25">
      <c r="A3144" s="60"/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  <c r="L3144" s="60"/>
      <c r="M3144" s="60"/>
      <c r="N3144" s="60"/>
      <c r="O3144" s="60"/>
    </row>
    <row r="3145" spans="1:15" x14ac:dyDescent="0.25">
      <c r="A3145" s="60"/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</row>
    <row r="3146" spans="1:15" x14ac:dyDescent="0.25">
      <c r="A3146" s="60"/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  <c r="L3146" s="60"/>
      <c r="M3146" s="60"/>
      <c r="N3146" s="60"/>
      <c r="O3146" s="60"/>
    </row>
    <row r="3147" spans="1:15" x14ac:dyDescent="0.25">
      <c r="A3147" s="60"/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  <c r="L3147" s="60"/>
      <c r="M3147" s="60"/>
      <c r="N3147" s="60"/>
      <c r="O3147" s="60"/>
    </row>
    <row r="3148" spans="1:15" x14ac:dyDescent="0.25">
      <c r="A3148" s="60"/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  <c r="L3148" s="60"/>
      <c r="M3148" s="60"/>
      <c r="N3148" s="60"/>
      <c r="O3148" s="60"/>
    </row>
    <row r="3149" spans="1:15" x14ac:dyDescent="0.25">
      <c r="A3149" s="60"/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  <c r="L3149" s="60"/>
      <c r="M3149" s="60"/>
      <c r="N3149" s="60"/>
      <c r="O3149" s="60"/>
    </row>
    <row r="3150" spans="1:15" x14ac:dyDescent="0.25">
      <c r="A3150" s="60"/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  <c r="L3150" s="60"/>
      <c r="M3150" s="60"/>
      <c r="N3150" s="60"/>
      <c r="O3150" s="60"/>
    </row>
    <row r="3151" spans="1:15" x14ac:dyDescent="0.25">
      <c r="A3151" s="60"/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  <c r="L3151" s="60"/>
      <c r="M3151" s="60"/>
      <c r="N3151" s="60"/>
      <c r="O3151" s="60"/>
    </row>
    <row r="3152" spans="1:15" x14ac:dyDescent="0.25">
      <c r="A3152" s="60"/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  <c r="L3152" s="60"/>
      <c r="M3152" s="60"/>
      <c r="N3152" s="60"/>
      <c r="O3152" s="60"/>
    </row>
    <row r="3153" spans="1:15" x14ac:dyDescent="0.25">
      <c r="A3153" s="60"/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  <c r="L3153" s="60"/>
      <c r="M3153" s="60"/>
      <c r="N3153" s="60"/>
      <c r="O3153" s="60"/>
    </row>
    <row r="3154" spans="1:15" x14ac:dyDescent="0.25">
      <c r="A3154" s="60"/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  <c r="L3154" s="60"/>
      <c r="M3154" s="60"/>
      <c r="N3154" s="60"/>
      <c r="O3154" s="60"/>
    </row>
    <row r="3155" spans="1:15" x14ac:dyDescent="0.25">
      <c r="A3155" s="60"/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  <c r="L3155" s="60"/>
      <c r="M3155" s="60"/>
      <c r="N3155" s="60"/>
      <c r="O3155" s="60"/>
    </row>
    <row r="3156" spans="1:15" x14ac:dyDescent="0.25">
      <c r="A3156" s="60"/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  <c r="L3156" s="60"/>
      <c r="M3156" s="60"/>
      <c r="N3156" s="60"/>
      <c r="O3156" s="60"/>
    </row>
    <row r="3157" spans="1:15" x14ac:dyDescent="0.25">
      <c r="A3157" s="60"/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  <c r="L3157" s="60"/>
      <c r="M3157" s="60"/>
      <c r="N3157" s="60"/>
      <c r="O3157" s="60"/>
    </row>
    <row r="3158" spans="1:15" x14ac:dyDescent="0.25">
      <c r="A3158" s="60"/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  <c r="L3158" s="60"/>
      <c r="M3158" s="60"/>
      <c r="N3158" s="60"/>
      <c r="O3158" s="60"/>
    </row>
    <row r="3159" spans="1:15" x14ac:dyDescent="0.25">
      <c r="A3159" s="60"/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  <c r="L3159" s="60"/>
      <c r="M3159" s="60"/>
      <c r="N3159" s="60"/>
      <c r="O3159" s="60"/>
    </row>
    <row r="3160" spans="1:15" x14ac:dyDescent="0.25">
      <c r="A3160" s="60"/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0"/>
    </row>
    <row r="3161" spans="1:15" x14ac:dyDescent="0.25">
      <c r="A3161" s="60"/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0"/>
    </row>
    <row r="3162" spans="1:15" x14ac:dyDescent="0.25">
      <c r="A3162" s="60"/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0"/>
    </row>
    <row r="3163" spans="1:15" x14ac:dyDescent="0.25">
      <c r="A3163" s="60"/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0"/>
    </row>
    <row r="3164" spans="1:15" x14ac:dyDescent="0.25">
      <c r="A3164" s="60"/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0"/>
    </row>
    <row r="3165" spans="1:15" x14ac:dyDescent="0.25">
      <c r="A3165" s="60"/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0"/>
    </row>
    <row r="3166" spans="1:15" x14ac:dyDescent="0.25">
      <c r="A3166" s="60"/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  <c r="L3166" s="60"/>
      <c r="M3166" s="60"/>
      <c r="N3166" s="60"/>
      <c r="O3166" s="60"/>
    </row>
    <row r="3167" spans="1:15" x14ac:dyDescent="0.25">
      <c r="A3167" s="60"/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  <c r="L3167" s="60"/>
      <c r="M3167" s="60"/>
      <c r="N3167" s="60"/>
      <c r="O3167" s="60"/>
    </row>
    <row r="3168" spans="1:15" x14ac:dyDescent="0.25">
      <c r="A3168" s="60"/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  <c r="L3168" s="60"/>
      <c r="M3168" s="60"/>
      <c r="N3168" s="60"/>
      <c r="O3168" s="60"/>
    </row>
    <row r="3169" spans="1:15" x14ac:dyDescent="0.25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  <c r="N3169" s="60"/>
      <c r="O3169" s="60"/>
    </row>
    <row r="3170" spans="1:15" x14ac:dyDescent="0.25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  <c r="N3170" s="60"/>
      <c r="O3170" s="60"/>
    </row>
    <row r="3171" spans="1:15" x14ac:dyDescent="0.25">
      <c r="A3171" s="60"/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  <c r="L3171" s="60"/>
      <c r="M3171" s="60"/>
      <c r="N3171" s="60"/>
      <c r="O3171" s="60"/>
    </row>
    <row r="3172" spans="1:15" x14ac:dyDescent="0.25">
      <c r="A3172" s="60"/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0"/>
    </row>
    <row r="3173" spans="1:15" x14ac:dyDescent="0.25">
      <c r="A3173" s="60"/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0"/>
    </row>
    <row r="3174" spans="1:15" x14ac:dyDescent="0.25">
      <c r="A3174" s="60"/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  <c r="L3174" s="60"/>
      <c r="M3174" s="60"/>
      <c r="N3174" s="60"/>
      <c r="O3174" s="60"/>
    </row>
    <row r="3175" spans="1:15" x14ac:dyDescent="0.25">
      <c r="A3175" s="60"/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0"/>
    </row>
    <row r="3176" spans="1:15" x14ac:dyDescent="0.25">
      <c r="A3176" s="60"/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0"/>
    </row>
    <row r="3177" spans="1:15" x14ac:dyDescent="0.25">
      <c r="A3177" s="60"/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0"/>
    </row>
    <row r="3178" spans="1:15" x14ac:dyDescent="0.25">
      <c r="A3178" s="60"/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0"/>
    </row>
    <row r="3179" spans="1:15" x14ac:dyDescent="0.25">
      <c r="A3179" s="60"/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  <c r="L3179" s="60"/>
      <c r="M3179" s="60"/>
      <c r="N3179" s="60"/>
      <c r="O3179" s="60"/>
    </row>
    <row r="3180" spans="1:15" x14ac:dyDescent="0.25">
      <c r="A3180" s="60"/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  <c r="L3180" s="60"/>
      <c r="M3180" s="60"/>
      <c r="N3180" s="60"/>
      <c r="O3180" s="60"/>
    </row>
    <row r="3181" spans="1:15" x14ac:dyDescent="0.25">
      <c r="A3181" s="60"/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  <c r="L3181" s="60"/>
      <c r="M3181" s="60"/>
      <c r="N3181" s="60"/>
      <c r="O3181" s="60"/>
    </row>
    <row r="3182" spans="1:15" x14ac:dyDescent="0.25">
      <c r="A3182" s="60"/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  <c r="L3182" s="60"/>
      <c r="M3182" s="60"/>
      <c r="N3182" s="60"/>
      <c r="O3182" s="60"/>
    </row>
    <row r="3183" spans="1:15" x14ac:dyDescent="0.25">
      <c r="A3183" s="60"/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  <c r="L3183" s="60"/>
      <c r="M3183" s="60"/>
      <c r="N3183" s="60"/>
      <c r="O3183" s="60"/>
    </row>
    <row r="3184" spans="1:15" x14ac:dyDescent="0.25">
      <c r="A3184" s="60"/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0"/>
    </row>
    <row r="3185" spans="1:15" x14ac:dyDescent="0.25">
      <c r="A3185" s="60"/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0"/>
    </row>
    <row r="3186" spans="1:15" x14ac:dyDescent="0.25">
      <c r="A3186" s="60"/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0"/>
    </row>
    <row r="3187" spans="1:15" x14ac:dyDescent="0.25">
      <c r="A3187" s="60"/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0"/>
    </row>
    <row r="3188" spans="1:15" x14ac:dyDescent="0.25">
      <c r="A3188" s="60"/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0"/>
    </row>
    <row r="3189" spans="1:15" x14ac:dyDescent="0.25">
      <c r="A3189" s="60"/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</row>
    <row r="3190" spans="1:15" x14ac:dyDescent="0.25">
      <c r="A3190" s="60"/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  <c r="L3190" s="60"/>
      <c r="M3190" s="60"/>
      <c r="N3190" s="60"/>
      <c r="O3190" s="60"/>
    </row>
    <row r="3191" spans="1:15" x14ac:dyDescent="0.25">
      <c r="A3191" s="60"/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  <c r="L3191" s="60"/>
      <c r="M3191" s="60"/>
      <c r="N3191" s="60"/>
      <c r="O3191" s="60"/>
    </row>
    <row r="3192" spans="1:15" x14ac:dyDescent="0.25">
      <c r="A3192" s="60"/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  <c r="L3192" s="60"/>
      <c r="M3192" s="60"/>
      <c r="N3192" s="60"/>
      <c r="O3192" s="60"/>
    </row>
    <row r="3193" spans="1:15" x14ac:dyDescent="0.25">
      <c r="A3193" s="60"/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  <c r="L3193" s="60"/>
      <c r="M3193" s="60"/>
      <c r="N3193" s="60"/>
      <c r="O3193" s="60"/>
    </row>
    <row r="3194" spans="1:15" x14ac:dyDescent="0.25">
      <c r="A3194" s="60"/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</row>
    <row r="3195" spans="1:15" x14ac:dyDescent="0.25">
      <c r="A3195" s="60"/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  <c r="L3195" s="60"/>
      <c r="M3195" s="60"/>
      <c r="N3195" s="60"/>
      <c r="O3195" s="60"/>
    </row>
    <row r="3196" spans="1:15" x14ac:dyDescent="0.25">
      <c r="A3196" s="60"/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  <c r="L3196" s="60"/>
      <c r="M3196" s="60"/>
      <c r="N3196" s="60"/>
      <c r="O3196" s="60"/>
    </row>
    <row r="3197" spans="1:15" x14ac:dyDescent="0.25">
      <c r="A3197" s="60"/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  <c r="L3197" s="60"/>
      <c r="M3197" s="60"/>
      <c r="N3197" s="60"/>
      <c r="O3197" s="60"/>
    </row>
    <row r="3198" spans="1:15" x14ac:dyDescent="0.25">
      <c r="A3198" s="60"/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  <c r="L3198" s="60"/>
      <c r="M3198" s="60"/>
      <c r="N3198" s="60"/>
      <c r="O3198" s="60"/>
    </row>
    <row r="3199" spans="1:15" x14ac:dyDescent="0.25">
      <c r="A3199" s="60"/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  <c r="L3199" s="60"/>
      <c r="M3199" s="60"/>
      <c r="N3199" s="60"/>
      <c r="O3199" s="60"/>
    </row>
    <row r="3200" spans="1:15" x14ac:dyDescent="0.25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  <c r="N3200" s="60"/>
      <c r="O3200" s="60"/>
    </row>
    <row r="3201" spans="1:15" x14ac:dyDescent="0.25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  <c r="N3201" s="60"/>
      <c r="O3201" s="60"/>
    </row>
    <row r="3202" spans="1:15" x14ac:dyDescent="0.25">
      <c r="A3202" s="60"/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  <c r="L3202" s="60"/>
      <c r="M3202" s="60"/>
      <c r="N3202" s="60"/>
      <c r="O3202" s="60"/>
    </row>
    <row r="3203" spans="1:15" x14ac:dyDescent="0.25">
      <c r="A3203" s="60"/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  <c r="L3203" s="60"/>
      <c r="M3203" s="60"/>
      <c r="N3203" s="60"/>
      <c r="O3203" s="60"/>
    </row>
    <row r="3204" spans="1:15" x14ac:dyDescent="0.25">
      <c r="A3204" s="60"/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  <c r="L3204" s="60"/>
      <c r="M3204" s="60"/>
      <c r="N3204" s="60"/>
      <c r="O3204" s="60"/>
    </row>
    <row r="3205" spans="1:15" x14ac:dyDescent="0.25">
      <c r="A3205" s="60"/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  <c r="L3205" s="60"/>
      <c r="M3205" s="60"/>
      <c r="N3205" s="60"/>
      <c r="O3205" s="60"/>
    </row>
    <row r="3206" spans="1:15" x14ac:dyDescent="0.25">
      <c r="A3206" s="60"/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  <c r="L3206" s="60"/>
      <c r="M3206" s="60"/>
      <c r="N3206" s="60"/>
      <c r="O3206" s="60"/>
    </row>
    <row r="3207" spans="1:15" x14ac:dyDescent="0.25">
      <c r="A3207" s="60"/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  <c r="L3207" s="60"/>
      <c r="M3207" s="60"/>
      <c r="N3207" s="60"/>
      <c r="O3207" s="60"/>
    </row>
    <row r="3208" spans="1:15" x14ac:dyDescent="0.25">
      <c r="A3208" s="60"/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0"/>
    </row>
    <row r="3209" spans="1:15" x14ac:dyDescent="0.25">
      <c r="A3209" s="60"/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0"/>
    </row>
    <row r="3210" spans="1:15" x14ac:dyDescent="0.25">
      <c r="A3210" s="60"/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0"/>
    </row>
    <row r="3211" spans="1:15" x14ac:dyDescent="0.25">
      <c r="A3211" s="60"/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0"/>
    </row>
    <row r="3212" spans="1:15" x14ac:dyDescent="0.25">
      <c r="A3212" s="60"/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0"/>
    </row>
    <row r="3213" spans="1:15" x14ac:dyDescent="0.25">
      <c r="A3213" s="60"/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0"/>
    </row>
    <row r="3214" spans="1:15" x14ac:dyDescent="0.25">
      <c r="A3214" s="60"/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0"/>
    </row>
    <row r="3215" spans="1:15" x14ac:dyDescent="0.25">
      <c r="A3215" s="60"/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0"/>
    </row>
    <row r="3216" spans="1:15" x14ac:dyDescent="0.25">
      <c r="A3216" s="60"/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  <c r="L3216" s="60"/>
      <c r="M3216" s="60"/>
      <c r="N3216" s="60"/>
      <c r="O3216" s="60"/>
    </row>
    <row r="3217" spans="1:15" x14ac:dyDescent="0.25">
      <c r="A3217" s="60"/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  <c r="L3217" s="60"/>
      <c r="M3217" s="60"/>
      <c r="N3217" s="60"/>
      <c r="O3217" s="60"/>
    </row>
    <row r="3218" spans="1:15" x14ac:dyDescent="0.25">
      <c r="A3218" s="60"/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  <c r="L3218" s="60"/>
      <c r="M3218" s="60"/>
      <c r="N3218" s="60"/>
      <c r="O3218" s="60"/>
    </row>
    <row r="3219" spans="1:15" x14ac:dyDescent="0.25">
      <c r="A3219" s="60"/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  <c r="L3219" s="60"/>
      <c r="M3219" s="60"/>
      <c r="N3219" s="60"/>
      <c r="O3219" s="60"/>
    </row>
    <row r="3220" spans="1:15" x14ac:dyDescent="0.25">
      <c r="A3220" s="60"/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  <c r="L3220" s="60"/>
      <c r="M3220" s="60"/>
      <c r="N3220" s="60"/>
      <c r="O3220" s="60"/>
    </row>
    <row r="3221" spans="1:15" x14ac:dyDescent="0.25">
      <c r="A3221" s="60"/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  <c r="L3221" s="60"/>
      <c r="M3221" s="60"/>
      <c r="N3221" s="60"/>
      <c r="O3221" s="60"/>
    </row>
    <row r="3222" spans="1:15" x14ac:dyDescent="0.25">
      <c r="A3222" s="60"/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  <c r="L3222" s="60"/>
      <c r="M3222" s="60"/>
      <c r="N3222" s="60"/>
      <c r="O3222" s="60"/>
    </row>
    <row r="3223" spans="1:15" x14ac:dyDescent="0.25">
      <c r="A3223" s="60"/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  <c r="L3223" s="60"/>
      <c r="M3223" s="60"/>
      <c r="N3223" s="60"/>
      <c r="O3223" s="60"/>
    </row>
    <row r="3224" spans="1:15" x14ac:dyDescent="0.25">
      <c r="A3224" s="60"/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  <c r="L3224" s="60"/>
      <c r="M3224" s="60"/>
      <c r="N3224" s="60"/>
      <c r="O3224" s="60"/>
    </row>
    <row r="3225" spans="1:15" x14ac:dyDescent="0.25">
      <c r="A3225" s="60"/>
      <c r="B3225" s="60"/>
      <c r="C3225" s="60"/>
      <c r="D3225" s="60"/>
      <c r="E3225" s="60"/>
      <c r="F3225" s="60"/>
      <c r="G3225" s="60"/>
      <c r="H3225" s="60"/>
      <c r="I3225" s="60"/>
      <c r="J3225" s="60"/>
      <c r="K3225" s="60"/>
      <c r="L3225" s="60"/>
      <c r="M3225" s="60"/>
      <c r="N3225" s="60"/>
      <c r="O3225" s="60"/>
    </row>
    <row r="3226" spans="1:15" x14ac:dyDescent="0.25">
      <c r="A3226" s="60"/>
      <c r="B3226" s="60"/>
      <c r="C3226" s="60"/>
      <c r="D3226" s="60"/>
      <c r="E3226" s="60"/>
      <c r="F3226" s="60"/>
      <c r="G3226" s="60"/>
      <c r="H3226" s="60"/>
      <c r="I3226" s="60"/>
      <c r="J3226" s="60"/>
      <c r="K3226" s="60"/>
      <c r="L3226" s="60"/>
      <c r="M3226" s="60"/>
      <c r="N3226" s="60"/>
      <c r="O3226" s="60"/>
    </row>
    <row r="3227" spans="1:15" x14ac:dyDescent="0.25">
      <c r="A3227" s="60"/>
      <c r="B3227" s="60"/>
      <c r="C3227" s="60"/>
      <c r="D3227" s="60"/>
      <c r="E3227" s="60"/>
      <c r="F3227" s="60"/>
      <c r="G3227" s="60"/>
      <c r="H3227" s="60"/>
      <c r="I3227" s="60"/>
      <c r="J3227" s="60"/>
      <c r="K3227" s="60"/>
      <c r="L3227" s="60"/>
      <c r="M3227" s="60"/>
      <c r="N3227" s="60"/>
      <c r="O3227" s="60"/>
    </row>
    <row r="3228" spans="1:15" x14ac:dyDescent="0.25">
      <c r="A3228" s="60"/>
      <c r="B3228" s="60"/>
      <c r="C3228" s="60"/>
      <c r="D3228" s="60"/>
      <c r="E3228" s="60"/>
      <c r="F3228" s="60"/>
      <c r="G3228" s="60"/>
      <c r="H3228" s="60"/>
      <c r="I3228" s="60"/>
      <c r="J3228" s="60"/>
      <c r="K3228" s="60"/>
      <c r="L3228" s="60"/>
      <c r="M3228" s="60"/>
      <c r="N3228" s="60"/>
      <c r="O3228" s="60"/>
    </row>
    <row r="3229" spans="1:15" x14ac:dyDescent="0.25">
      <c r="A3229" s="60"/>
      <c r="B3229" s="60"/>
      <c r="C3229" s="60"/>
      <c r="D3229" s="60"/>
      <c r="E3229" s="60"/>
      <c r="F3229" s="60"/>
      <c r="G3229" s="60"/>
      <c r="H3229" s="60"/>
      <c r="I3229" s="60"/>
      <c r="J3229" s="60"/>
      <c r="K3229" s="60"/>
      <c r="L3229" s="60"/>
      <c r="M3229" s="60"/>
      <c r="N3229" s="60"/>
      <c r="O3229" s="60"/>
    </row>
    <row r="3230" spans="1:15" x14ac:dyDescent="0.25">
      <c r="A3230" s="60"/>
      <c r="B3230" s="60"/>
      <c r="C3230" s="60"/>
      <c r="D3230" s="60"/>
      <c r="E3230" s="60"/>
      <c r="F3230" s="60"/>
      <c r="G3230" s="60"/>
      <c r="H3230" s="60"/>
      <c r="I3230" s="60"/>
      <c r="J3230" s="60"/>
      <c r="K3230" s="60"/>
      <c r="L3230" s="60"/>
      <c r="M3230" s="60"/>
      <c r="N3230" s="60"/>
      <c r="O3230" s="60"/>
    </row>
    <row r="3231" spans="1:15" x14ac:dyDescent="0.25">
      <c r="A3231" s="60"/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  <c r="N3231" s="60"/>
      <c r="O3231" s="60"/>
    </row>
    <row r="3232" spans="1:15" x14ac:dyDescent="0.25">
      <c r="A3232" s="60"/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0"/>
    </row>
    <row r="3233" spans="1:15" x14ac:dyDescent="0.25">
      <c r="A3233" s="60"/>
      <c r="B3233" s="60"/>
      <c r="C3233" s="60"/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0"/>
    </row>
    <row r="3234" spans="1:15" x14ac:dyDescent="0.25">
      <c r="A3234" s="60"/>
      <c r="B3234" s="60"/>
      <c r="C3234" s="60"/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0"/>
    </row>
    <row r="3235" spans="1:15" x14ac:dyDescent="0.25">
      <c r="A3235" s="60"/>
      <c r="B3235" s="60"/>
      <c r="C3235" s="60"/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0"/>
    </row>
    <row r="3236" spans="1:15" x14ac:dyDescent="0.25">
      <c r="A3236" s="60"/>
      <c r="B3236" s="60"/>
      <c r="C3236" s="60"/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0"/>
    </row>
    <row r="3237" spans="1:15" x14ac:dyDescent="0.25">
      <c r="A3237" s="60"/>
      <c r="B3237" s="60"/>
      <c r="C3237" s="60"/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0"/>
    </row>
    <row r="3238" spans="1:15" x14ac:dyDescent="0.25">
      <c r="A3238" s="60"/>
      <c r="B3238" s="60"/>
      <c r="C3238" s="60"/>
      <c r="D3238" s="60"/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</row>
    <row r="3239" spans="1:15" x14ac:dyDescent="0.25">
      <c r="A3239" s="60"/>
      <c r="B3239" s="60"/>
      <c r="C3239" s="60"/>
      <c r="D3239" s="60"/>
      <c r="E3239" s="60"/>
      <c r="F3239" s="60"/>
      <c r="G3239" s="60"/>
      <c r="H3239" s="60"/>
      <c r="I3239" s="60"/>
      <c r="J3239" s="60"/>
      <c r="K3239" s="60"/>
      <c r="L3239" s="60"/>
      <c r="M3239" s="60"/>
      <c r="N3239" s="60"/>
      <c r="O3239" s="60"/>
    </row>
    <row r="3240" spans="1:15" x14ac:dyDescent="0.25">
      <c r="A3240" s="60"/>
      <c r="B3240" s="60"/>
      <c r="C3240" s="60"/>
      <c r="D3240" s="60"/>
      <c r="E3240" s="60"/>
      <c r="F3240" s="60"/>
      <c r="G3240" s="60"/>
      <c r="H3240" s="60"/>
      <c r="I3240" s="60"/>
      <c r="J3240" s="60"/>
      <c r="K3240" s="60"/>
      <c r="L3240" s="60"/>
      <c r="M3240" s="60"/>
      <c r="N3240" s="60"/>
      <c r="O3240" s="60"/>
    </row>
    <row r="3241" spans="1:15" x14ac:dyDescent="0.25">
      <c r="A3241" s="60"/>
      <c r="B3241" s="60"/>
      <c r="C3241" s="60"/>
      <c r="D3241" s="60"/>
      <c r="E3241" s="60"/>
      <c r="F3241" s="60"/>
      <c r="G3241" s="60"/>
      <c r="H3241" s="60"/>
      <c r="I3241" s="60"/>
      <c r="J3241" s="60"/>
      <c r="K3241" s="60"/>
      <c r="L3241" s="60"/>
      <c r="M3241" s="60"/>
      <c r="N3241" s="60"/>
      <c r="O3241" s="60"/>
    </row>
    <row r="3242" spans="1:15" x14ac:dyDescent="0.25">
      <c r="A3242" s="60"/>
      <c r="B3242" s="60"/>
      <c r="C3242" s="60"/>
      <c r="D3242" s="60"/>
      <c r="E3242" s="60"/>
      <c r="F3242" s="60"/>
      <c r="G3242" s="60"/>
      <c r="H3242" s="60"/>
      <c r="I3242" s="60"/>
      <c r="J3242" s="60"/>
      <c r="K3242" s="60"/>
      <c r="L3242" s="60"/>
      <c r="M3242" s="60"/>
      <c r="N3242" s="60"/>
      <c r="O3242" s="60"/>
    </row>
    <row r="3243" spans="1:15" x14ac:dyDescent="0.25">
      <c r="A3243" s="60"/>
      <c r="B3243" s="60"/>
      <c r="C3243" s="60"/>
      <c r="D3243" s="60"/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</row>
    <row r="3244" spans="1:15" x14ac:dyDescent="0.25">
      <c r="A3244" s="60"/>
      <c r="B3244" s="60"/>
      <c r="C3244" s="60"/>
      <c r="D3244" s="60"/>
      <c r="E3244" s="60"/>
      <c r="F3244" s="60"/>
      <c r="G3244" s="60"/>
      <c r="H3244" s="60"/>
      <c r="I3244" s="60"/>
      <c r="J3244" s="60"/>
      <c r="K3244" s="60"/>
      <c r="L3244" s="60"/>
      <c r="M3244" s="60"/>
      <c r="N3244" s="60"/>
      <c r="O3244" s="60"/>
    </row>
    <row r="3245" spans="1:15" x14ac:dyDescent="0.25">
      <c r="A3245" s="60"/>
      <c r="B3245" s="60"/>
      <c r="C3245" s="60"/>
      <c r="D3245" s="60"/>
      <c r="E3245" s="60"/>
      <c r="F3245" s="60"/>
      <c r="G3245" s="60"/>
      <c r="H3245" s="60"/>
      <c r="I3245" s="60"/>
      <c r="J3245" s="60"/>
      <c r="K3245" s="60"/>
      <c r="L3245" s="60"/>
      <c r="M3245" s="60"/>
      <c r="N3245" s="60"/>
      <c r="O3245" s="60"/>
    </row>
    <row r="3246" spans="1:15" x14ac:dyDescent="0.25">
      <c r="A3246" s="60"/>
      <c r="B3246" s="60"/>
      <c r="C3246" s="60"/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0"/>
    </row>
    <row r="3247" spans="1:15" x14ac:dyDescent="0.25">
      <c r="A3247" s="60"/>
      <c r="B3247" s="60"/>
      <c r="C3247" s="60"/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0"/>
    </row>
    <row r="3248" spans="1:15" x14ac:dyDescent="0.25">
      <c r="A3248" s="60"/>
      <c r="B3248" s="60"/>
      <c r="C3248" s="60"/>
      <c r="D3248" s="60"/>
      <c r="E3248" s="60"/>
      <c r="F3248" s="60"/>
      <c r="G3248" s="60"/>
      <c r="H3248" s="60"/>
      <c r="I3248" s="60"/>
      <c r="J3248" s="60"/>
      <c r="K3248" s="60"/>
      <c r="L3248" s="60"/>
      <c r="M3248" s="60"/>
      <c r="N3248" s="60"/>
      <c r="O3248" s="60"/>
    </row>
    <row r="3249" spans="1:15" x14ac:dyDescent="0.25">
      <c r="A3249" s="60"/>
      <c r="B3249" s="60"/>
      <c r="C3249" s="60"/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0"/>
    </row>
    <row r="3250" spans="1:15" x14ac:dyDescent="0.25">
      <c r="A3250" s="60"/>
      <c r="B3250" s="60"/>
      <c r="C3250" s="60"/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0"/>
    </row>
    <row r="3251" spans="1:15" x14ac:dyDescent="0.25">
      <c r="A3251" s="60"/>
      <c r="B3251" s="60"/>
      <c r="C3251" s="60"/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0"/>
    </row>
    <row r="3252" spans="1:15" x14ac:dyDescent="0.25">
      <c r="A3252" s="60"/>
      <c r="B3252" s="60"/>
      <c r="C3252" s="60"/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0"/>
    </row>
    <row r="3253" spans="1:15" x14ac:dyDescent="0.25">
      <c r="A3253" s="60"/>
      <c r="B3253" s="60"/>
      <c r="C3253" s="60"/>
      <c r="D3253" s="60"/>
      <c r="E3253" s="60"/>
      <c r="F3253" s="60"/>
      <c r="G3253" s="60"/>
      <c r="H3253" s="60"/>
      <c r="I3253" s="60"/>
      <c r="J3253" s="60"/>
      <c r="K3253" s="60"/>
      <c r="L3253" s="60"/>
      <c r="M3253" s="60"/>
      <c r="N3253" s="60"/>
      <c r="O3253" s="60"/>
    </row>
    <row r="3254" spans="1:15" x14ac:dyDescent="0.25">
      <c r="A3254" s="60"/>
      <c r="B3254" s="60"/>
      <c r="C3254" s="60"/>
      <c r="D3254" s="60"/>
      <c r="E3254" s="60"/>
      <c r="F3254" s="60"/>
      <c r="G3254" s="60"/>
      <c r="H3254" s="60"/>
      <c r="I3254" s="60"/>
      <c r="J3254" s="60"/>
      <c r="K3254" s="60"/>
      <c r="L3254" s="60"/>
      <c r="M3254" s="60"/>
      <c r="N3254" s="60"/>
      <c r="O3254" s="60"/>
    </row>
    <row r="3255" spans="1:15" x14ac:dyDescent="0.25">
      <c r="A3255" s="60"/>
      <c r="B3255" s="60"/>
      <c r="C3255" s="60"/>
      <c r="D3255" s="60"/>
      <c r="E3255" s="60"/>
      <c r="F3255" s="60"/>
      <c r="G3255" s="60"/>
      <c r="H3255" s="60"/>
      <c r="I3255" s="60"/>
      <c r="J3255" s="60"/>
      <c r="K3255" s="60"/>
      <c r="L3255" s="60"/>
      <c r="M3255" s="60"/>
      <c r="N3255" s="60"/>
      <c r="O3255" s="60"/>
    </row>
    <row r="3256" spans="1:15" x14ac:dyDescent="0.25">
      <c r="A3256" s="60"/>
      <c r="B3256" s="60"/>
      <c r="C3256" s="60"/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0"/>
    </row>
    <row r="3257" spans="1:15" x14ac:dyDescent="0.25">
      <c r="A3257" s="60"/>
      <c r="B3257" s="60"/>
      <c r="C3257" s="60"/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0"/>
    </row>
    <row r="3258" spans="1:15" x14ac:dyDescent="0.25">
      <c r="A3258" s="60"/>
      <c r="B3258" s="60"/>
      <c r="C3258" s="60"/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0"/>
    </row>
    <row r="3259" spans="1:15" x14ac:dyDescent="0.25">
      <c r="A3259" s="60"/>
      <c r="B3259" s="60"/>
      <c r="C3259" s="60"/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0"/>
    </row>
    <row r="3260" spans="1:15" x14ac:dyDescent="0.25">
      <c r="A3260" s="60"/>
      <c r="B3260" s="60"/>
      <c r="C3260" s="60"/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0"/>
    </row>
    <row r="3261" spans="1:15" x14ac:dyDescent="0.25">
      <c r="A3261" s="60"/>
      <c r="B3261" s="60"/>
      <c r="C3261" s="60"/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0"/>
    </row>
    <row r="3262" spans="1:15" x14ac:dyDescent="0.25">
      <c r="A3262" s="60"/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  <c r="N3262" s="60"/>
      <c r="O3262" s="60"/>
    </row>
    <row r="3263" spans="1:15" x14ac:dyDescent="0.25">
      <c r="A3263" s="60"/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  <c r="N3263" s="60"/>
      <c r="O3263" s="60"/>
    </row>
    <row r="3264" spans="1:15" x14ac:dyDescent="0.25">
      <c r="A3264" s="60"/>
      <c r="B3264" s="60"/>
      <c r="C3264" s="60"/>
      <c r="D3264" s="60"/>
      <c r="E3264" s="60"/>
      <c r="F3264" s="60"/>
      <c r="G3264" s="60"/>
      <c r="H3264" s="60"/>
      <c r="I3264" s="60"/>
      <c r="J3264" s="60"/>
      <c r="K3264" s="60"/>
      <c r="L3264" s="60"/>
      <c r="M3264" s="60"/>
      <c r="N3264" s="60"/>
      <c r="O3264" s="60"/>
    </row>
    <row r="3265" spans="1:15" x14ac:dyDescent="0.25">
      <c r="A3265" s="60"/>
      <c r="B3265" s="60"/>
      <c r="C3265" s="60"/>
      <c r="D3265" s="60"/>
      <c r="E3265" s="60"/>
      <c r="F3265" s="60"/>
      <c r="G3265" s="60"/>
      <c r="H3265" s="60"/>
      <c r="I3265" s="60"/>
      <c r="J3265" s="60"/>
      <c r="K3265" s="60"/>
      <c r="L3265" s="60"/>
      <c r="M3265" s="60"/>
      <c r="N3265" s="60"/>
      <c r="O3265" s="60"/>
    </row>
    <row r="3266" spans="1:15" x14ac:dyDescent="0.25">
      <c r="A3266" s="60"/>
      <c r="B3266" s="60"/>
      <c r="C3266" s="60"/>
      <c r="D3266" s="60"/>
      <c r="E3266" s="60"/>
      <c r="F3266" s="60"/>
      <c r="G3266" s="60"/>
      <c r="H3266" s="60"/>
      <c r="I3266" s="60"/>
      <c r="J3266" s="60"/>
      <c r="K3266" s="60"/>
      <c r="L3266" s="60"/>
      <c r="M3266" s="60"/>
      <c r="N3266" s="60"/>
      <c r="O3266" s="60"/>
    </row>
    <row r="3267" spans="1:15" x14ac:dyDescent="0.25">
      <c r="A3267" s="60"/>
      <c r="B3267" s="60"/>
      <c r="C3267" s="60"/>
      <c r="D3267" s="60"/>
      <c r="E3267" s="60"/>
      <c r="F3267" s="60"/>
      <c r="G3267" s="60"/>
      <c r="H3267" s="60"/>
      <c r="I3267" s="60"/>
      <c r="J3267" s="60"/>
      <c r="K3267" s="60"/>
      <c r="L3267" s="60"/>
      <c r="M3267" s="60"/>
      <c r="N3267" s="60"/>
      <c r="O3267" s="60"/>
    </row>
    <row r="3268" spans="1:15" x14ac:dyDescent="0.25">
      <c r="A3268" s="60"/>
      <c r="B3268" s="60"/>
      <c r="C3268" s="60"/>
      <c r="D3268" s="60"/>
      <c r="E3268" s="60"/>
      <c r="F3268" s="60"/>
      <c r="G3268" s="60"/>
      <c r="H3268" s="60"/>
      <c r="I3268" s="60"/>
      <c r="J3268" s="60"/>
      <c r="K3268" s="60"/>
      <c r="L3268" s="60"/>
      <c r="M3268" s="60"/>
      <c r="N3268" s="60"/>
      <c r="O3268" s="60"/>
    </row>
    <row r="3269" spans="1:15" x14ac:dyDescent="0.25">
      <c r="A3269" s="60"/>
      <c r="B3269" s="60"/>
      <c r="C3269" s="60"/>
      <c r="D3269" s="60"/>
      <c r="E3269" s="60"/>
      <c r="F3269" s="60"/>
      <c r="G3269" s="60"/>
      <c r="H3269" s="60"/>
      <c r="I3269" s="60"/>
      <c r="J3269" s="60"/>
      <c r="K3269" s="60"/>
      <c r="L3269" s="60"/>
      <c r="M3269" s="60"/>
      <c r="N3269" s="60"/>
      <c r="O3269" s="60"/>
    </row>
    <row r="3270" spans="1:15" x14ac:dyDescent="0.25">
      <c r="A3270" s="60"/>
      <c r="B3270" s="60"/>
      <c r="C3270" s="60"/>
      <c r="D3270" s="60"/>
      <c r="E3270" s="60"/>
      <c r="F3270" s="60"/>
      <c r="G3270" s="60"/>
      <c r="H3270" s="60"/>
      <c r="I3270" s="60"/>
      <c r="J3270" s="60"/>
      <c r="K3270" s="60"/>
      <c r="L3270" s="60"/>
      <c r="M3270" s="60"/>
      <c r="N3270" s="60"/>
      <c r="O3270" s="60"/>
    </row>
    <row r="3271" spans="1:15" x14ac:dyDescent="0.25">
      <c r="A3271" s="60"/>
      <c r="B3271" s="60"/>
      <c r="C3271" s="60"/>
      <c r="D3271" s="60"/>
      <c r="E3271" s="60"/>
      <c r="F3271" s="60"/>
      <c r="G3271" s="60"/>
      <c r="H3271" s="60"/>
      <c r="I3271" s="60"/>
      <c r="J3271" s="60"/>
      <c r="K3271" s="60"/>
      <c r="L3271" s="60"/>
      <c r="M3271" s="60"/>
      <c r="N3271" s="60"/>
      <c r="O3271" s="60"/>
    </row>
    <row r="3272" spans="1:15" x14ac:dyDescent="0.25">
      <c r="A3272" s="60"/>
      <c r="B3272" s="60"/>
      <c r="C3272" s="60"/>
      <c r="D3272" s="60"/>
      <c r="E3272" s="60"/>
      <c r="F3272" s="60"/>
      <c r="G3272" s="60"/>
      <c r="H3272" s="60"/>
      <c r="I3272" s="60"/>
      <c r="J3272" s="60"/>
      <c r="K3272" s="60"/>
      <c r="L3272" s="60"/>
      <c r="M3272" s="60"/>
      <c r="N3272" s="60"/>
      <c r="O3272" s="60"/>
    </row>
    <row r="3273" spans="1:15" x14ac:dyDescent="0.25">
      <c r="A3273" s="60"/>
      <c r="B3273" s="60"/>
      <c r="C3273" s="60"/>
      <c r="D3273" s="60"/>
      <c r="E3273" s="60"/>
      <c r="F3273" s="60"/>
      <c r="G3273" s="60"/>
      <c r="H3273" s="60"/>
      <c r="I3273" s="60"/>
      <c r="J3273" s="60"/>
      <c r="K3273" s="60"/>
      <c r="L3273" s="60"/>
      <c r="M3273" s="60"/>
      <c r="N3273" s="60"/>
      <c r="O3273" s="60"/>
    </row>
    <row r="3274" spans="1:15" x14ac:dyDescent="0.25">
      <c r="A3274" s="60"/>
      <c r="B3274" s="60"/>
      <c r="C3274" s="60"/>
      <c r="D3274" s="60"/>
      <c r="E3274" s="60"/>
      <c r="F3274" s="60"/>
      <c r="G3274" s="60"/>
      <c r="H3274" s="60"/>
      <c r="I3274" s="60"/>
      <c r="J3274" s="60"/>
      <c r="K3274" s="60"/>
      <c r="L3274" s="60"/>
      <c r="M3274" s="60"/>
      <c r="N3274" s="60"/>
      <c r="O3274" s="60"/>
    </row>
    <row r="3275" spans="1:15" x14ac:dyDescent="0.25">
      <c r="A3275" s="60"/>
      <c r="B3275" s="60"/>
      <c r="C3275" s="60"/>
      <c r="D3275" s="60"/>
      <c r="E3275" s="60"/>
      <c r="F3275" s="60"/>
      <c r="G3275" s="60"/>
      <c r="H3275" s="60"/>
      <c r="I3275" s="60"/>
      <c r="J3275" s="60"/>
      <c r="K3275" s="60"/>
      <c r="L3275" s="60"/>
      <c r="M3275" s="60"/>
      <c r="N3275" s="60"/>
      <c r="O3275" s="60"/>
    </row>
    <row r="3276" spans="1:15" x14ac:dyDescent="0.25">
      <c r="A3276" s="60"/>
      <c r="B3276" s="60"/>
      <c r="C3276" s="60"/>
      <c r="D3276" s="60"/>
      <c r="E3276" s="60"/>
      <c r="F3276" s="60"/>
      <c r="G3276" s="60"/>
      <c r="H3276" s="60"/>
      <c r="I3276" s="60"/>
      <c r="J3276" s="60"/>
      <c r="K3276" s="60"/>
      <c r="L3276" s="60"/>
      <c r="M3276" s="60"/>
      <c r="N3276" s="60"/>
      <c r="O3276" s="60"/>
    </row>
    <row r="3277" spans="1:15" x14ac:dyDescent="0.25">
      <c r="A3277" s="60"/>
      <c r="B3277" s="60"/>
      <c r="C3277" s="60"/>
      <c r="D3277" s="60"/>
      <c r="E3277" s="60"/>
      <c r="F3277" s="60"/>
      <c r="G3277" s="60"/>
      <c r="H3277" s="60"/>
      <c r="I3277" s="60"/>
      <c r="J3277" s="60"/>
      <c r="K3277" s="60"/>
      <c r="L3277" s="60"/>
      <c r="M3277" s="60"/>
      <c r="N3277" s="60"/>
      <c r="O3277" s="60"/>
    </row>
    <row r="3278" spans="1:15" x14ac:dyDescent="0.25">
      <c r="A3278" s="60"/>
      <c r="B3278" s="60"/>
      <c r="C3278" s="60"/>
      <c r="D3278" s="60"/>
      <c r="E3278" s="60"/>
      <c r="F3278" s="60"/>
      <c r="G3278" s="60"/>
      <c r="H3278" s="60"/>
      <c r="I3278" s="60"/>
      <c r="J3278" s="60"/>
      <c r="K3278" s="60"/>
      <c r="L3278" s="60"/>
      <c r="M3278" s="60"/>
      <c r="N3278" s="60"/>
      <c r="O3278" s="60"/>
    </row>
    <row r="3279" spans="1:15" x14ac:dyDescent="0.25">
      <c r="A3279" s="60"/>
      <c r="B3279" s="60"/>
      <c r="C3279" s="60"/>
      <c r="D3279" s="60"/>
      <c r="E3279" s="60"/>
      <c r="F3279" s="60"/>
      <c r="G3279" s="60"/>
      <c r="H3279" s="60"/>
      <c r="I3279" s="60"/>
      <c r="J3279" s="60"/>
      <c r="K3279" s="60"/>
      <c r="L3279" s="60"/>
      <c r="M3279" s="60"/>
      <c r="N3279" s="60"/>
      <c r="O3279" s="60"/>
    </row>
    <row r="3280" spans="1:15" x14ac:dyDescent="0.25">
      <c r="A3280" s="60"/>
      <c r="B3280" s="60"/>
      <c r="C3280" s="60"/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0"/>
    </row>
    <row r="3281" spans="1:15" x14ac:dyDescent="0.25">
      <c r="A3281" s="60"/>
      <c r="B3281" s="60"/>
      <c r="C3281" s="60"/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0"/>
    </row>
    <row r="3282" spans="1:15" x14ac:dyDescent="0.25">
      <c r="A3282" s="60"/>
      <c r="B3282" s="60"/>
      <c r="C3282" s="60"/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0"/>
    </row>
    <row r="3283" spans="1:15" x14ac:dyDescent="0.25">
      <c r="A3283" s="60"/>
      <c r="B3283" s="60"/>
      <c r="C3283" s="60"/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0"/>
    </row>
    <row r="3284" spans="1:15" x14ac:dyDescent="0.25">
      <c r="A3284" s="60"/>
      <c r="B3284" s="60"/>
      <c r="C3284" s="60"/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0"/>
    </row>
    <row r="3285" spans="1:15" x14ac:dyDescent="0.25">
      <c r="A3285" s="60"/>
      <c r="B3285" s="60"/>
      <c r="C3285" s="60"/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0"/>
    </row>
    <row r="3286" spans="1:15" x14ac:dyDescent="0.25">
      <c r="A3286" s="60"/>
      <c r="B3286" s="60"/>
      <c r="C3286" s="60"/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0"/>
    </row>
    <row r="3287" spans="1:15" x14ac:dyDescent="0.25">
      <c r="A3287" s="60"/>
      <c r="B3287" s="60"/>
      <c r="C3287" s="60"/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</row>
    <row r="3288" spans="1:15" x14ac:dyDescent="0.25">
      <c r="A3288" s="60"/>
      <c r="B3288" s="60"/>
      <c r="C3288" s="60"/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0"/>
    </row>
    <row r="3289" spans="1:15" x14ac:dyDescent="0.25">
      <c r="A3289" s="60"/>
      <c r="B3289" s="60"/>
      <c r="C3289" s="60"/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0"/>
    </row>
    <row r="3290" spans="1:15" x14ac:dyDescent="0.25">
      <c r="A3290" s="60"/>
      <c r="B3290" s="60"/>
      <c r="C3290" s="60"/>
      <c r="D3290" s="60"/>
      <c r="E3290" s="60"/>
      <c r="F3290" s="60"/>
      <c r="G3290" s="60"/>
      <c r="H3290" s="60"/>
      <c r="I3290" s="60"/>
      <c r="J3290" s="60"/>
      <c r="K3290" s="60"/>
      <c r="L3290" s="60"/>
      <c r="M3290" s="60"/>
      <c r="N3290" s="60"/>
      <c r="O3290" s="60"/>
    </row>
    <row r="3291" spans="1:15" x14ac:dyDescent="0.25">
      <c r="A3291" s="60"/>
      <c r="B3291" s="60"/>
      <c r="C3291" s="60"/>
      <c r="D3291" s="60"/>
      <c r="E3291" s="60"/>
      <c r="F3291" s="60"/>
      <c r="G3291" s="60"/>
      <c r="H3291" s="60"/>
      <c r="I3291" s="60"/>
      <c r="J3291" s="60"/>
      <c r="K3291" s="60"/>
      <c r="L3291" s="60"/>
      <c r="M3291" s="60"/>
      <c r="N3291" s="60"/>
      <c r="O3291" s="60"/>
    </row>
    <row r="3292" spans="1:15" x14ac:dyDescent="0.25">
      <c r="A3292" s="60"/>
      <c r="B3292" s="60"/>
      <c r="C3292" s="60"/>
      <c r="D3292" s="60"/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</row>
    <row r="3293" spans="1:15" x14ac:dyDescent="0.25">
      <c r="A3293" s="60"/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  <c r="N3293" s="60"/>
      <c r="O3293" s="60"/>
    </row>
    <row r="3294" spans="1:15" x14ac:dyDescent="0.25">
      <c r="A3294" s="60"/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  <c r="N3294" s="60"/>
      <c r="O3294" s="60"/>
    </row>
    <row r="3295" spans="1:15" x14ac:dyDescent="0.25">
      <c r="A3295" s="60"/>
      <c r="B3295" s="60"/>
      <c r="C3295" s="60"/>
      <c r="D3295" s="60"/>
      <c r="E3295" s="60"/>
      <c r="F3295" s="60"/>
      <c r="G3295" s="60"/>
      <c r="H3295" s="60"/>
      <c r="I3295" s="60"/>
      <c r="J3295" s="60"/>
      <c r="K3295" s="60"/>
      <c r="L3295" s="60"/>
      <c r="M3295" s="60"/>
      <c r="N3295" s="60"/>
      <c r="O3295" s="60"/>
    </row>
    <row r="3296" spans="1:15" x14ac:dyDescent="0.25">
      <c r="A3296" s="60"/>
      <c r="B3296" s="60"/>
      <c r="C3296" s="60"/>
      <c r="D3296" s="60"/>
      <c r="E3296" s="60"/>
      <c r="F3296" s="60"/>
      <c r="G3296" s="60"/>
      <c r="H3296" s="60"/>
      <c r="I3296" s="60"/>
      <c r="J3296" s="60"/>
      <c r="K3296" s="60"/>
      <c r="L3296" s="60"/>
      <c r="M3296" s="60"/>
      <c r="N3296" s="60"/>
      <c r="O3296" s="60"/>
    </row>
    <row r="3297" spans="1:15" x14ac:dyDescent="0.25">
      <c r="A3297" s="60"/>
      <c r="B3297" s="60"/>
      <c r="C3297" s="60"/>
      <c r="D3297" s="60"/>
      <c r="E3297" s="60"/>
      <c r="F3297" s="60"/>
      <c r="G3297" s="60"/>
      <c r="H3297" s="60"/>
      <c r="I3297" s="60"/>
      <c r="J3297" s="60"/>
      <c r="K3297" s="60"/>
      <c r="L3297" s="60"/>
      <c r="M3297" s="60"/>
      <c r="N3297" s="60"/>
      <c r="O3297" s="60"/>
    </row>
    <row r="3298" spans="1:15" x14ac:dyDescent="0.25">
      <c r="A3298" s="60"/>
      <c r="B3298" s="60"/>
      <c r="C3298" s="60"/>
      <c r="D3298" s="60"/>
      <c r="E3298" s="60"/>
      <c r="F3298" s="60"/>
      <c r="G3298" s="60"/>
      <c r="H3298" s="60"/>
      <c r="I3298" s="60"/>
      <c r="J3298" s="60"/>
      <c r="K3298" s="60"/>
      <c r="L3298" s="60"/>
      <c r="M3298" s="60"/>
      <c r="N3298" s="60"/>
      <c r="O3298" s="60"/>
    </row>
    <row r="3299" spans="1:15" x14ac:dyDescent="0.25">
      <c r="A3299" s="60"/>
      <c r="B3299" s="60"/>
      <c r="C3299" s="60"/>
      <c r="D3299" s="60"/>
      <c r="E3299" s="60"/>
      <c r="F3299" s="60"/>
      <c r="G3299" s="60"/>
      <c r="H3299" s="60"/>
      <c r="I3299" s="60"/>
      <c r="J3299" s="60"/>
      <c r="K3299" s="60"/>
      <c r="L3299" s="60"/>
      <c r="M3299" s="60"/>
      <c r="N3299" s="60"/>
      <c r="O3299" s="60"/>
    </row>
    <row r="3300" spans="1:15" x14ac:dyDescent="0.25">
      <c r="A3300" s="60"/>
      <c r="B3300" s="60"/>
      <c r="C3300" s="60"/>
      <c r="D3300" s="60"/>
      <c r="E3300" s="60"/>
      <c r="F3300" s="60"/>
      <c r="G3300" s="60"/>
      <c r="H3300" s="60"/>
      <c r="I3300" s="60"/>
      <c r="J3300" s="60"/>
      <c r="K3300" s="60"/>
      <c r="L3300" s="60"/>
      <c r="M3300" s="60"/>
      <c r="N3300" s="60"/>
      <c r="O3300" s="60"/>
    </row>
    <row r="3301" spans="1:15" x14ac:dyDescent="0.25">
      <c r="A3301" s="60"/>
      <c r="B3301" s="60"/>
      <c r="C3301" s="60"/>
      <c r="D3301" s="60"/>
      <c r="E3301" s="60"/>
      <c r="F3301" s="60"/>
      <c r="G3301" s="60"/>
      <c r="H3301" s="60"/>
      <c r="I3301" s="60"/>
      <c r="J3301" s="60"/>
      <c r="K3301" s="60"/>
      <c r="L3301" s="60"/>
      <c r="M3301" s="60"/>
      <c r="N3301" s="60"/>
      <c r="O3301" s="60"/>
    </row>
    <row r="3302" spans="1:15" x14ac:dyDescent="0.25">
      <c r="A3302" s="60"/>
      <c r="B3302" s="60"/>
      <c r="C3302" s="60"/>
      <c r="D3302" s="60"/>
      <c r="E3302" s="60"/>
      <c r="F3302" s="60"/>
      <c r="G3302" s="60"/>
      <c r="H3302" s="60"/>
      <c r="I3302" s="60"/>
      <c r="J3302" s="60"/>
      <c r="K3302" s="60"/>
      <c r="L3302" s="60"/>
      <c r="M3302" s="60"/>
      <c r="N3302" s="60"/>
      <c r="O3302" s="60"/>
    </row>
    <row r="3303" spans="1:15" x14ac:dyDescent="0.25">
      <c r="A3303" s="60"/>
      <c r="B3303" s="60"/>
      <c r="C3303" s="60"/>
      <c r="D3303" s="60"/>
      <c r="E3303" s="60"/>
      <c r="F3303" s="60"/>
      <c r="G3303" s="60"/>
      <c r="H3303" s="60"/>
      <c r="I3303" s="60"/>
      <c r="J3303" s="60"/>
      <c r="K3303" s="60"/>
      <c r="L3303" s="60"/>
      <c r="M3303" s="60"/>
      <c r="N3303" s="60"/>
      <c r="O3303" s="60"/>
    </row>
    <row r="3304" spans="1:15" x14ac:dyDescent="0.25">
      <c r="A3304" s="60"/>
      <c r="B3304" s="60"/>
      <c r="C3304" s="60"/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0"/>
    </row>
    <row r="3305" spans="1:15" x14ac:dyDescent="0.25">
      <c r="A3305" s="60"/>
      <c r="B3305" s="60"/>
      <c r="C3305" s="60"/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0"/>
    </row>
    <row r="3306" spans="1:15" x14ac:dyDescent="0.25">
      <c r="A3306" s="60"/>
      <c r="B3306" s="60"/>
      <c r="C3306" s="60"/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0"/>
    </row>
    <row r="3307" spans="1:15" x14ac:dyDescent="0.25">
      <c r="A3307" s="60"/>
      <c r="B3307" s="60"/>
      <c r="C3307" s="60"/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0"/>
    </row>
    <row r="3308" spans="1:15" x14ac:dyDescent="0.25">
      <c r="A3308" s="60"/>
      <c r="B3308" s="60"/>
      <c r="C3308" s="60"/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0"/>
    </row>
    <row r="3309" spans="1:15" x14ac:dyDescent="0.25">
      <c r="A3309" s="60"/>
      <c r="B3309" s="60"/>
      <c r="C3309" s="60"/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0"/>
    </row>
    <row r="3310" spans="1:15" x14ac:dyDescent="0.25">
      <c r="A3310" s="60"/>
      <c r="B3310" s="60"/>
      <c r="C3310" s="60"/>
      <c r="D3310" s="60"/>
      <c r="E3310" s="60"/>
      <c r="F3310" s="60"/>
      <c r="G3310" s="60"/>
      <c r="H3310" s="60"/>
      <c r="I3310" s="60"/>
      <c r="J3310" s="60"/>
      <c r="K3310" s="60"/>
      <c r="L3310" s="60"/>
      <c r="M3310" s="60"/>
      <c r="N3310" s="60"/>
      <c r="O3310" s="60"/>
    </row>
    <row r="3311" spans="1:15" x14ac:dyDescent="0.25">
      <c r="A3311" s="60"/>
      <c r="B3311" s="60"/>
      <c r="C3311" s="60"/>
      <c r="D3311" s="60"/>
      <c r="E3311" s="60"/>
      <c r="F3311" s="60"/>
      <c r="G3311" s="60"/>
      <c r="H3311" s="60"/>
      <c r="I3311" s="60"/>
      <c r="J3311" s="60"/>
      <c r="K3311" s="60"/>
      <c r="L3311" s="60"/>
      <c r="M3311" s="60"/>
      <c r="N3311" s="60"/>
      <c r="O3311" s="60"/>
    </row>
    <row r="3312" spans="1:15" x14ac:dyDescent="0.25">
      <c r="A3312" s="60"/>
      <c r="B3312" s="60"/>
      <c r="C3312" s="60"/>
      <c r="D3312" s="60"/>
      <c r="E3312" s="60"/>
      <c r="F3312" s="60"/>
      <c r="G3312" s="60"/>
      <c r="H3312" s="60"/>
      <c r="I3312" s="60"/>
      <c r="J3312" s="60"/>
      <c r="K3312" s="60"/>
      <c r="L3312" s="60"/>
      <c r="M3312" s="60"/>
      <c r="N3312" s="60"/>
      <c r="O3312" s="60"/>
    </row>
    <row r="3313" spans="1:15" x14ac:dyDescent="0.25">
      <c r="A3313" s="60"/>
      <c r="B3313" s="60"/>
      <c r="C3313" s="60"/>
      <c r="D3313" s="60"/>
      <c r="E3313" s="60"/>
      <c r="F3313" s="60"/>
      <c r="G3313" s="60"/>
      <c r="H3313" s="60"/>
      <c r="I3313" s="60"/>
      <c r="J3313" s="60"/>
      <c r="K3313" s="60"/>
      <c r="L3313" s="60"/>
      <c r="M3313" s="60"/>
      <c r="N3313" s="60"/>
      <c r="O3313" s="60"/>
    </row>
    <row r="3314" spans="1:15" x14ac:dyDescent="0.25">
      <c r="A3314" s="60"/>
      <c r="B3314" s="60"/>
      <c r="C3314" s="60"/>
      <c r="D3314" s="60"/>
      <c r="E3314" s="60"/>
      <c r="F3314" s="60"/>
      <c r="G3314" s="60"/>
      <c r="H3314" s="60"/>
      <c r="I3314" s="60"/>
      <c r="J3314" s="60"/>
      <c r="K3314" s="60"/>
      <c r="L3314" s="60"/>
      <c r="M3314" s="60"/>
      <c r="N3314" s="60"/>
      <c r="O3314" s="60"/>
    </row>
    <row r="3315" spans="1:15" x14ac:dyDescent="0.25">
      <c r="A3315" s="60"/>
      <c r="B3315" s="60"/>
      <c r="C3315" s="60"/>
      <c r="D3315" s="60"/>
      <c r="E3315" s="60"/>
      <c r="F3315" s="60"/>
      <c r="G3315" s="60"/>
      <c r="H3315" s="60"/>
      <c r="I3315" s="60"/>
      <c r="J3315" s="60"/>
      <c r="K3315" s="60"/>
      <c r="L3315" s="60"/>
      <c r="M3315" s="60"/>
      <c r="N3315" s="60"/>
      <c r="O3315" s="60"/>
    </row>
    <row r="3316" spans="1:15" x14ac:dyDescent="0.25">
      <c r="A3316" s="60"/>
      <c r="B3316" s="60"/>
      <c r="C3316" s="60"/>
      <c r="D3316" s="60"/>
      <c r="E3316" s="60"/>
      <c r="F3316" s="60"/>
      <c r="G3316" s="60"/>
      <c r="H3316" s="60"/>
      <c r="I3316" s="60"/>
      <c r="J3316" s="60"/>
      <c r="K3316" s="60"/>
      <c r="L3316" s="60"/>
      <c r="M3316" s="60"/>
      <c r="N3316" s="60"/>
      <c r="O3316" s="60"/>
    </row>
    <row r="3317" spans="1:15" x14ac:dyDescent="0.25">
      <c r="A3317" s="60"/>
      <c r="B3317" s="60"/>
      <c r="C3317" s="60"/>
      <c r="D3317" s="60"/>
      <c r="E3317" s="60"/>
      <c r="F3317" s="60"/>
      <c r="G3317" s="60"/>
      <c r="H3317" s="60"/>
      <c r="I3317" s="60"/>
      <c r="J3317" s="60"/>
      <c r="K3317" s="60"/>
      <c r="L3317" s="60"/>
      <c r="M3317" s="60"/>
      <c r="N3317" s="60"/>
      <c r="O3317" s="60"/>
    </row>
    <row r="3318" spans="1:15" x14ac:dyDescent="0.25">
      <c r="A3318" s="60"/>
      <c r="B3318" s="60"/>
      <c r="C3318" s="60"/>
      <c r="D3318" s="60"/>
      <c r="E3318" s="60"/>
      <c r="F3318" s="60"/>
      <c r="G3318" s="60"/>
      <c r="H3318" s="60"/>
      <c r="I3318" s="60"/>
      <c r="J3318" s="60"/>
      <c r="K3318" s="60"/>
      <c r="L3318" s="60"/>
      <c r="M3318" s="60"/>
      <c r="N3318" s="60"/>
      <c r="O3318" s="60"/>
    </row>
    <row r="3319" spans="1:15" x14ac:dyDescent="0.25">
      <c r="A3319" s="60"/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</row>
    <row r="3320" spans="1:15" x14ac:dyDescent="0.25">
      <c r="A3320" s="60"/>
      <c r="B3320" s="60"/>
      <c r="C3320" s="60"/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0"/>
    </row>
    <row r="3321" spans="1:15" x14ac:dyDescent="0.25">
      <c r="A3321" s="60"/>
      <c r="B3321" s="60"/>
      <c r="C3321" s="60"/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0"/>
    </row>
    <row r="3322" spans="1:15" x14ac:dyDescent="0.25">
      <c r="A3322" s="60"/>
      <c r="B3322" s="60"/>
      <c r="C3322" s="60"/>
      <c r="D3322" s="60"/>
      <c r="E3322" s="60"/>
      <c r="F3322" s="60"/>
      <c r="G3322" s="60"/>
      <c r="H3322" s="60"/>
      <c r="I3322" s="60"/>
      <c r="J3322" s="60"/>
      <c r="K3322" s="60"/>
      <c r="L3322" s="60"/>
      <c r="M3322" s="60"/>
      <c r="N3322" s="60"/>
      <c r="O3322" s="60"/>
    </row>
    <row r="3323" spans="1:15" x14ac:dyDescent="0.25">
      <c r="A3323" s="60"/>
      <c r="B3323" s="60"/>
      <c r="C3323" s="60"/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0"/>
    </row>
    <row r="3324" spans="1:15" x14ac:dyDescent="0.25">
      <c r="A3324" s="60"/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0"/>
    </row>
    <row r="3325" spans="1:15" x14ac:dyDescent="0.25">
      <c r="A3325" s="60"/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0"/>
    </row>
    <row r="3326" spans="1:15" x14ac:dyDescent="0.25">
      <c r="A3326" s="60"/>
      <c r="B3326" s="60"/>
      <c r="C3326" s="60"/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0"/>
    </row>
    <row r="3327" spans="1:15" x14ac:dyDescent="0.25">
      <c r="A3327" s="60"/>
      <c r="B3327" s="60"/>
      <c r="C3327" s="60"/>
      <c r="D3327" s="60"/>
      <c r="E3327" s="60"/>
      <c r="F3327" s="60"/>
      <c r="G3327" s="60"/>
      <c r="H3327" s="60"/>
      <c r="I3327" s="60"/>
      <c r="J3327" s="60"/>
      <c r="K3327" s="60"/>
      <c r="L3327" s="60"/>
      <c r="M3327" s="60"/>
      <c r="N3327" s="60"/>
      <c r="O3327" s="60"/>
    </row>
    <row r="3328" spans="1:15" x14ac:dyDescent="0.25">
      <c r="A3328" s="60"/>
      <c r="B3328" s="60"/>
      <c r="C3328" s="60"/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0"/>
    </row>
    <row r="3329" spans="1:15" x14ac:dyDescent="0.25">
      <c r="A3329" s="60"/>
      <c r="B3329" s="60"/>
      <c r="C3329" s="60"/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0"/>
    </row>
    <row r="3330" spans="1:15" x14ac:dyDescent="0.25">
      <c r="A3330" s="60"/>
      <c r="B3330" s="60"/>
      <c r="C3330" s="60"/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0"/>
    </row>
    <row r="3331" spans="1:15" x14ac:dyDescent="0.25">
      <c r="A3331" s="60"/>
      <c r="B3331" s="60"/>
      <c r="C3331" s="60"/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0"/>
    </row>
    <row r="3332" spans="1:15" x14ac:dyDescent="0.25">
      <c r="A3332" s="60"/>
      <c r="B3332" s="60"/>
      <c r="C3332" s="60"/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0"/>
    </row>
    <row r="3333" spans="1:15" x14ac:dyDescent="0.25">
      <c r="A3333" s="60"/>
      <c r="B3333" s="60"/>
      <c r="C3333" s="60"/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0"/>
    </row>
    <row r="3334" spans="1:15" x14ac:dyDescent="0.25">
      <c r="A3334" s="60"/>
      <c r="B3334" s="60"/>
      <c r="C3334" s="60"/>
      <c r="D3334" s="60"/>
      <c r="E3334" s="60"/>
      <c r="F3334" s="60"/>
      <c r="G3334" s="60"/>
      <c r="H3334" s="60"/>
      <c r="I3334" s="60"/>
      <c r="J3334" s="60"/>
      <c r="K3334" s="60"/>
      <c r="L3334" s="60"/>
      <c r="M3334" s="60"/>
      <c r="N3334" s="60"/>
      <c r="O3334" s="60"/>
    </row>
    <row r="3335" spans="1:15" x14ac:dyDescent="0.25">
      <c r="A3335" s="60"/>
      <c r="B3335" s="60"/>
      <c r="C3335" s="60"/>
      <c r="D3335" s="60"/>
      <c r="E3335" s="60"/>
      <c r="F3335" s="60"/>
      <c r="G3335" s="60"/>
      <c r="H3335" s="60"/>
      <c r="I3335" s="60"/>
      <c r="J3335" s="60"/>
      <c r="K3335" s="60"/>
      <c r="L3335" s="60"/>
      <c r="M3335" s="60"/>
      <c r="N3335" s="60"/>
      <c r="O3335" s="60"/>
    </row>
    <row r="3336" spans="1:15" x14ac:dyDescent="0.25">
      <c r="A3336" s="60"/>
      <c r="B3336" s="60"/>
      <c r="C3336" s="60"/>
      <c r="D3336" s="60"/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</row>
    <row r="3337" spans="1:15" x14ac:dyDescent="0.25">
      <c r="A3337" s="60"/>
      <c r="B3337" s="60"/>
      <c r="C3337" s="60"/>
      <c r="D3337" s="60"/>
      <c r="E3337" s="60"/>
      <c r="F3337" s="60"/>
      <c r="G3337" s="60"/>
      <c r="H3337" s="60"/>
      <c r="I3337" s="60"/>
      <c r="J3337" s="60"/>
      <c r="K3337" s="60"/>
      <c r="L3337" s="60"/>
      <c r="M3337" s="60"/>
      <c r="N3337" s="60"/>
      <c r="O3337" s="60"/>
    </row>
    <row r="3338" spans="1:15" x14ac:dyDescent="0.25">
      <c r="A3338" s="60"/>
      <c r="B3338" s="60"/>
      <c r="C3338" s="60"/>
      <c r="D3338" s="60"/>
      <c r="E3338" s="60"/>
      <c r="F3338" s="60"/>
      <c r="G3338" s="60"/>
      <c r="H3338" s="60"/>
      <c r="I3338" s="60"/>
      <c r="J3338" s="60"/>
      <c r="K3338" s="60"/>
      <c r="L3338" s="60"/>
      <c r="M3338" s="60"/>
      <c r="N3338" s="60"/>
      <c r="O3338" s="60"/>
    </row>
    <row r="3339" spans="1:15" x14ac:dyDescent="0.25">
      <c r="A3339" s="60"/>
      <c r="B3339" s="60"/>
      <c r="C3339" s="60"/>
      <c r="D3339" s="60"/>
      <c r="E3339" s="60"/>
      <c r="F3339" s="60"/>
      <c r="G3339" s="60"/>
      <c r="H3339" s="60"/>
      <c r="I3339" s="60"/>
      <c r="J3339" s="60"/>
      <c r="K3339" s="60"/>
      <c r="L3339" s="60"/>
      <c r="M3339" s="60"/>
      <c r="N3339" s="60"/>
      <c r="O3339" s="60"/>
    </row>
    <row r="3340" spans="1:15" x14ac:dyDescent="0.25">
      <c r="A3340" s="60"/>
      <c r="B3340" s="60"/>
      <c r="C3340" s="60"/>
      <c r="D3340" s="60"/>
      <c r="E3340" s="60"/>
      <c r="F3340" s="60"/>
      <c r="G3340" s="60"/>
      <c r="H3340" s="60"/>
      <c r="I3340" s="60"/>
      <c r="J3340" s="60"/>
      <c r="K3340" s="60"/>
      <c r="L3340" s="60"/>
      <c r="M3340" s="60"/>
      <c r="N3340" s="60"/>
      <c r="O3340" s="60"/>
    </row>
    <row r="3341" spans="1:15" x14ac:dyDescent="0.25">
      <c r="A3341" s="60"/>
      <c r="B3341" s="60"/>
      <c r="C3341" s="60"/>
      <c r="D3341" s="60"/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</row>
    <row r="3342" spans="1:15" x14ac:dyDescent="0.25">
      <c r="A3342" s="60"/>
      <c r="B3342" s="60"/>
      <c r="C3342" s="60"/>
      <c r="D3342" s="60"/>
      <c r="E3342" s="60"/>
      <c r="F3342" s="60"/>
      <c r="G3342" s="60"/>
      <c r="H3342" s="60"/>
      <c r="I3342" s="60"/>
      <c r="J3342" s="60"/>
      <c r="K3342" s="60"/>
      <c r="L3342" s="60"/>
      <c r="M3342" s="60"/>
      <c r="N3342" s="60"/>
      <c r="O3342" s="60"/>
    </row>
    <row r="3343" spans="1:15" x14ac:dyDescent="0.25">
      <c r="A3343" s="60"/>
      <c r="B3343" s="60"/>
      <c r="C3343" s="60"/>
      <c r="D3343" s="60"/>
      <c r="E3343" s="60"/>
      <c r="F3343" s="60"/>
      <c r="G3343" s="60"/>
      <c r="H3343" s="60"/>
      <c r="I3343" s="60"/>
      <c r="J3343" s="60"/>
      <c r="K3343" s="60"/>
      <c r="L3343" s="60"/>
      <c r="M3343" s="60"/>
      <c r="N3343" s="60"/>
      <c r="O3343" s="60"/>
    </row>
    <row r="3344" spans="1:15" x14ac:dyDescent="0.25">
      <c r="A3344" s="60"/>
      <c r="B3344" s="60"/>
      <c r="C3344" s="60"/>
      <c r="D3344" s="60"/>
      <c r="E3344" s="60"/>
      <c r="F3344" s="60"/>
      <c r="G3344" s="60"/>
      <c r="H3344" s="60"/>
      <c r="I3344" s="60"/>
      <c r="J3344" s="60"/>
      <c r="K3344" s="60"/>
      <c r="L3344" s="60"/>
      <c r="M3344" s="60"/>
      <c r="N3344" s="60"/>
      <c r="O3344" s="60"/>
    </row>
    <row r="3345" spans="1:15" x14ac:dyDescent="0.25">
      <c r="A3345" s="60"/>
      <c r="B3345" s="60"/>
      <c r="C3345" s="60"/>
      <c r="D3345" s="60"/>
      <c r="E3345" s="60"/>
      <c r="F3345" s="60"/>
      <c r="G3345" s="60"/>
      <c r="H3345" s="60"/>
      <c r="I3345" s="60"/>
      <c r="J3345" s="60"/>
      <c r="K3345" s="60"/>
      <c r="L3345" s="60"/>
      <c r="M3345" s="60"/>
      <c r="N3345" s="60"/>
      <c r="O3345" s="60"/>
    </row>
    <row r="3346" spans="1:15" x14ac:dyDescent="0.25">
      <c r="A3346" s="60"/>
      <c r="B3346" s="60"/>
      <c r="C3346" s="60"/>
      <c r="D3346" s="60"/>
      <c r="E3346" s="60"/>
      <c r="F3346" s="60"/>
      <c r="G3346" s="60"/>
      <c r="H3346" s="60"/>
      <c r="I3346" s="60"/>
      <c r="J3346" s="60"/>
      <c r="K3346" s="60"/>
      <c r="L3346" s="60"/>
      <c r="M3346" s="60"/>
      <c r="N3346" s="60"/>
      <c r="O3346" s="60"/>
    </row>
    <row r="3347" spans="1:15" x14ac:dyDescent="0.25">
      <c r="A3347" s="60"/>
      <c r="B3347" s="60"/>
      <c r="C3347" s="60"/>
      <c r="D3347" s="60"/>
      <c r="E3347" s="60"/>
      <c r="F3347" s="60"/>
      <c r="G3347" s="60"/>
      <c r="H3347" s="60"/>
      <c r="I3347" s="60"/>
      <c r="J3347" s="60"/>
      <c r="K3347" s="60"/>
      <c r="L3347" s="60"/>
      <c r="M3347" s="60"/>
      <c r="N3347" s="60"/>
      <c r="O3347" s="60"/>
    </row>
    <row r="3348" spans="1:15" x14ac:dyDescent="0.25">
      <c r="A3348" s="60"/>
      <c r="B3348" s="60"/>
      <c r="C3348" s="60"/>
      <c r="D3348" s="60"/>
      <c r="E3348" s="60"/>
      <c r="F3348" s="60"/>
      <c r="G3348" s="60"/>
      <c r="H3348" s="60"/>
      <c r="I3348" s="60"/>
      <c r="J3348" s="60"/>
      <c r="K3348" s="60"/>
      <c r="L3348" s="60"/>
      <c r="M3348" s="60"/>
      <c r="N3348" s="60"/>
      <c r="O3348" s="60"/>
    </row>
    <row r="3349" spans="1:15" x14ac:dyDescent="0.25">
      <c r="A3349" s="60"/>
      <c r="B3349" s="60"/>
      <c r="C3349" s="60"/>
      <c r="D3349" s="60"/>
      <c r="E3349" s="60"/>
      <c r="F3349" s="60"/>
      <c r="G3349" s="60"/>
      <c r="H3349" s="60"/>
      <c r="I3349" s="60"/>
      <c r="J3349" s="60"/>
      <c r="K3349" s="60"/>
      <c r="L3349" s="60"/>
      <c r="M3349" s="60"/>
      <c r="N3349" s="60"/>
      <c r="O3349" s="60"/>
    </row>
    <row r="3350" spans="1:15" x14ac:dyDescent="0.25">
      <c r="A3350" s="60"/>
      <c r="B3350" s="60"/>
      <c r="C3350" s="60"/>
      <c r="D3350" s="60"/>
      <c r="E3350" s="60"/>
      <c r="F3350" s="60"/>
      <c r="G3350" s="60"/>
      <c r="H3350" s="60"/>
      <c r="I3350" s="60"/>
      <c r="J3350" s="60"/>
      <c r="K3350" s="60"/>
      <c r="L3350" s="60"/>
      <c r="M3350" s="60"/>
      <c r="N3350" s="60"/>
      <c r="O3350" s="60"/>
    </row>
    <row r="3351" spans="1:15" x14ac:dyDescent="0.25">
      <c r="A3351" s="60"/>
      <c r="B3351" s="60"/>
      <c r="C3351" s="60"/>
      <c r="D3351" s="60"/>
      <c r="E3351" s="60"/>
      <c r="F3351" s="60"/>
      <c r="G3351" s="60"/>
      <c r="H3351" s="60"/>
      <c r="I3351" s="60"/>
      <c r="J3351" s="60"/>
      <c r="K3351" s="60"/>
      <c r="L3351" s="60"/>
      <c r="M3351" s="60"/>
      <c r="N3351" s="60"/>
      <c r="O3351" s="60"/>
    </row>
    <row r="3352" spans="1:15" x14ac:dyDescent="0.25">
      <c r="A3352" s="60"/>
      <c r="B3352" s="60"/>
      <c r="C3352" s="60"/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0"/>
    </row>
    <row r="3353" spans="1:15" x14ac:dyDescent="0.25">
      <c r="A3353" s="60"/>
      <c r="B3353" s="60"/>
      <c r="C3353" s="60"/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0"/>
    </row>
    <row r="3354" spans="1:15" x14ac:dyDescent="0.25">
      <c r="A3354" s="60"/>
      <c r="B3354" s="60"/>
      <c r="C3354" s="60"/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0"/>
    </row>
    <row r="3355" spans="1:15" x14ac:dyDescent="0.25">
      <c r="A3355" s="60"/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0"/>
    </row>
    <row r="3356" spans="1:15" x14ac:dyDescent="0.25">
      <c r="A3356" s="60"/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0"/>
    </row>
    <row r="3357" spans="1:15" x14ac:dyDescent="0.25">
      <c r="A3357" s="60"/>
      <c r="B3357" s="60"/>
      <c r="C3357" s="60"/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0"/>
    </row>
    <row r="3358" spans="1:15" x14ac:dyDescent="0.25">
      <c r="A3358" s="60"/>
      <c r="B3358" s="60"/>
      <c r="C3358" s="60"/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0"/>
    </row>
    <row r="3359" spans="1:15" x14ac:dyDescent="0.25">
      <c r="A3359" s="60"/>
      <c r="B3359" s="60"/>
      <c r="C3359" s="60"/>
      <c r="D3359" s="60"/>
      <c r="E3359" s="60"/>
      <c r="F3359" s="60"/>
      <c r="G3359" s="60"/>
      <c r="H3359" s="60"/>
      <c r="I3359" s="60"/>
      <c r="J3359" s="60"/>
      <c r="K3359" s="60"/>
      <c r="L3359" s="60"/>
      <c r="M3359" s="60"/>
      <c r="N3359" s="60"/>
      <c r="O3359" s="60"/>
    </row>
    <row r="3360" spans="1:15" x14ac:dyDescent="0.25">
      <c r="A3360" s="60"/>
      <c r="B3360" s="60"/>
      <c r="C3360" s="60"/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0"/>
    </row>
    <row r="3361" spans="1:15" x14ac:dyDescent="0.25">
      <c r="A3361" s="60"/>
      <c r="B3361" s="60"/>
      <c r="C3361" s="60"/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0"/>
    </row>
    <row r="3362" spans="1:15" x14ac:dyDescent="0.25">
      <c r="A3362" s="60"/>
      <c r="B3362" s="60"/>
      <c r="C3362" s="60"/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0"/>
    </row>
    <row r="3363" spans="1:15" x14ac:dyDescent="0.25">
      <c r="A3363" s="60"/>
      <c r="B3363" s="60"/>
      <c r="C3363" s="60"/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0"/>
    </row>
    <row r="3364" spans="1:15" x14ac:dyDescent="0.25">
      <c r="A3364" s="60"/>
      <c r="B3364" s="60"/>
      <c r="C3364" s="60"/>
      <c r="D3364" s="60"/>
      <c r="E3364" s="60"/>
      <c r="F3364" s="60"/>
      <c r="G3364" s="60"/>
      <c r="H3364" s="60"/>
      <c r="I3364" s="60"/>
      <c r="J3364" s="60"/>
      <c r="K3364" s="60"/>
      <c r="L3364" s="60"/>
      <c r="M3364" s="60"/>
      <c r="N3364" s="60"/>
      <c r="O3364" s="60"/>
    </row>
    <row r="3365" spans="1:15" x14ac:dyDescent="0.25">
      <c r="A3365" s="60"/>
      <c r="B3365" s="60"/>
      <c r="C3365" s="60"/>
      <c r="D3365" s="60"/>
      <c r="E3365" s="60"/>
      <c r="F3365" s="60"/>
      <c r="G3365" s="60"/>
      <c r="H3365" s="60"/>
      <c r="I3365" s="60"/>
      <c r="J3365" s="60"/>
      <c r="K3365" s="60"/>
      <c r="L3365" s="60"/>
      <c r="M3365" s="60"/>
      <c r="N3365" s="60"/>
      <c r="O3365" s="60"/>
    </row>
    <row r="3366" spans="1:15" x14ac:dyDescent="0.25">
      <c r="A3366" s="60"/>
      <c r="B3366" s="60"/>
      <c r="C3366" s="60"/>
      <c r="D3366" s="60"/>
      <c r="E3366" s="60"/>
      <c r="F3366" s="60"/>
      <c r="G3366" s="60"/>
      <c r="H3366" s="60"/>
      <c r="I3366" s="60"/>
      <c r="J3366" s="60"/>
      <c r="K3366" s="60"/>
      <c r="L3366" s="60"/>
      <c r="M3366" s="60"/>
      <c r="N3366" s="60"/>
      <c r="O3366" s="60"/>
    </row>
    <row r="3367" spans="1:15" x14ac:dyDescent="0.25">
      <c r="A3367" s="60"/>
      <c r="B3367" s="60"/>
      <c r="C3367" s="60"/>
      <c r="D3367" s="60"/>
      <c r="E3367" s="60"/>
      <c r="F3367" s="60"/>
      <c r="G3367" s="60"/>
      <c r="H3367" s="60"/>
      <c r="I3367" s="60"/>
      <c r="J3367" s="60"/>
      <c r="K3367" s="60"/>
      <c r="L3367" s="60"/>
      <c r="M3367" s="60"/>
      <c r="N3367" s="60"/>
      <c r="O3367" s="60"/>
    </row>
    <row r="3368" spans="1:15" x14ac:dyDescent="0.25">
      <c r="A3368" s="60"/>
      <c r="B3368" s="60"/>
      <c r="C3368" s="60"/>
      <c r="D3368" s="60"/>
      <c r="E3368" s="60"/>
      <c r="F3368" s="60"/>
      <c r="G3368" s="60"/>
      <c r="H3368" s="60"/>
      <c r="I3368" s="60"/>
      <c r="J3368" s="60"/>
      <c r="K3368" s="60"/>
      <c r="L3368" s="60"/>
      <c r="M3368" s="60"/>
      <c r="N3368" s="60"/>
      <c r="O3368" s="60"/>
    </row>
    <row r="3369" spans="1:15" x14ac:dyDescent="0.25">
      <c r="A3369" s="60"/>
      <c r="B3369" s="60"/>
      <c r="C3369" s="60"/>
      <c r="D3369" s="60"/>
      <c r="E3369" s="60"/>
      <c r="F3369" s="60"/>
      <c r="G3369" s="60"/>
      <c r="H3369" s="60"/>
      <c r="I3369" s="60"/>
      <c r="J3369" s="60"/>
      <c r="K3369" s="60"/>
      <c r="L3369" s="60"/>
      <c r="M3369" s="60"/>
      <c r="N3369" s="60"/>
      <c r="O3369" s="60"/>
    </row>
    <row r="3370" spans="1:15" x14ac:dyDescent="0.25">
      <c r="A3370" s="60"/>
      <c r="B3370" s="60"/>
      <c r="C3370" s="60"/>
      <c r="D3370" s="60"/>
      <c r="E3370" s="60"/>
      <c r="F3370" s="60"/>
      <c r="G3370" s="60"/>
      <c r="H3370" s="60"/>
      <c r="I3370" s="60"/>
      <c r="J3370" s="60"/>
      <c r="K3370" s="60"/>
      <c r="L3370" s="60"/>
      <c r="M3370" s="60"/>
      <c r="N3370" s="60"/>
      <c r="O3370" s="60"/>
    </row>
    <row r="3371" spans="1:15" x14ac:dyDescent="0.25">
      <c r="A3371" s="60"/>
      <c r="B3371" s="60"/>
      <c r="C3371" s="60"/>
      <c r="D3371" s="60"/>
      <c r="E3371" s="60"/>
      <c r="F3371" s="60"/>
      <c r="G3371" s="60"/>
      <c r="H3371" s="60"/>
      <c r="I3371" s="60"/>
      <c r="J3371" s="60"/>
      <c r="K3371" s="60"/>
      <c r="L3371" s="60"/>
      <c r="M3371" s="60"/>
      <c r="N3371" s="60"/>
      <c r="O3371" s="60"/>
    </row>
    <row r="3372" spans="1:15" x14ac:dyDescent="0.25">
      <c r="A3372" s="60"/>
      <c r="B3372" s="60"/>
      <c r="C3372" s="60"/>
      <c r="D3372" s="60"/>
      <c r="E3372" s="60"/>
      <c r="F3372" s="60"/>
      <c r="G3372" s="60"/>
      <c r="H3372" s="60"/>
      <c r="I3372" s="60"/>
      <c r="J3372" s="60"/>
      <c r="K3372" s="60"/>
      <c r="L3372" s="60"/>
      <c r="M3372" s="60"/>
      <c r="N3372" s="60"/>
      <c r="O3372" s="60"/>
    </row>
    <row r="3373" spans="1:15" x14ac:dyDescent="0.25">
      <c r="A3373" s="60"/>
      <c r="B3373" s="60"/>
      <c r="C3373" s="60"/>
      <c r="D3373" s="60"/>
      <c r="E3373" s="60"/>
      <c r="F3373" s="60"/>
      <c r="G3373" s="60"/>
      <c r="H3373" s="60"/>
      <c r="I3373" s="60"/>
      <c r="J3373" s="60"/>
      <c r="K3373" s="60"/>
      <c r="L3373" s="60"/>
      <c r="M3373" s="60"/>
      <c r="N3373" s="60"/>
      <c r="O3373" s="60"/>
    </row>
    <row r="3374" spans="1:15" x14ac:dyDescent="0.25">
      <c r="A3374" s="60"/>
      <c r="B3374" s="60"/>
      <c r="C3374" s="60"/>
      <c r="D3374" s="60"/>
      <c r="E3374" s="60"/>
      <c r="F3374" s="60"/>
      <c r="G3374" s="60"/>
      <c r="H3374" s="60"/>
      <c r="I3374" s="60"/>
      <c r="J3374" s="60"/>
      <c r="K3374" s="60"/>
      <c r="L3374" s="60"/>
      <c r="M3374" s="60"/>
      <c r="N3374" s="60"/>
      <c r="O3374" s="60"/>
    </row>
    <row r="3375" spans="1:15" x14ac:dyDescent="0.25">
      <c r="A3375" s="60"/>
      <c r="B3375" s="60"/>
      <c r="C3375" s="60"/>
      <c r="D3375" s="60"/>
      <c r="E3375" s="60"/>
      <c r="F3375" s="60"/>
      <c r="G3375" s="60"/>
      <c r="H3375" s="60"/>
      <c r="I3375" s="60"/>
      <c r="J3375" s="60"/>
      <c r="K3375" s="60"/>
      <c r="L3375" s="60"/>
      <c r="M3375" s="60"/>
      <c r="N3375" s="60"/>
      <c r="O3375" s="60"/>
    </row>
    <row r="3376" spans="1:15" x14ac:dyDescent="0.25">
      <c r="A3376" s="60"/>
      <c r="B3376" s="60"/>
      <c r="C3376" s="60"/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0"/>
    </row>
    <row r="3377" spans="1:15" x14ac:dyDescent="0.25">
      <c r="A3377" s="60"/>
      <c r="B3377" s="60"/>
      <c r="C3377" s="60"/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0"/>
    </row>
    <row r="3378" spans="1:15" x14ac:dyDescent="0.25">
      <c r="A3378" s="60"/>
      <c r="B3378" s="60"/>
      <c r="C3378" s="60"/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0"/>
    </row>
    <row r="3379" spans="1:15" x14ac:dyDescent="0.25">
      <c r="A3379" s="60"/>
      <c r="B3379" s="60"/>
      <c r="C3379" s="60"/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0"/>
    </row>
    <row r="3380" spans="1:15" x14ac:dyDescent="0.25">
      <c r="A3380" s="60"/>
      <c r="B3380" s="60"/>
      <c r="C3380" s="60"/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0"/>
    </row>
    <row r="3381" spans="1:15" x14ac:dyDescent="0.25">
      <c r="A3381" s="60"/>
      <c r="B3381" s="60"/>
      <c r="C3381" s="60"/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0"/>
    </row>
    <row r="3382" spans="1:15" x14ac:dyDescent="0.25">
      <c r="A3382" s="60"/>
      <c r="B3382" s="60"/>
      <c r="C3382" s="60"/>
      <c r="D3382" s="60"/>
      <c r="E3382" s="60"/>
      <c r="F3382" s="60"/>
      <c r="G3382" s="60"/>
      <c r="H3382" s="60"/>
      <c r="I3382" s="60"/>
      <c r="J3382" s="60"/>
      <c r="K3382" s="60"/>
      <c r="L3382" s="60"/>
      <c r="M3382" s="60"/>
      <c r="N3382" s="60"/>
      <c r="O3382" s="60"/>
    </row>
    <row r="3383" spans="1:15" x14ac:dyDescent="0.25">
      <c r="A3383" s="60"/>
      <c r="B3383" s="60"/>
      <c r="C3383" s="60"/>
      <c r="D3383" s="60"/>
      <c r="E3383" s="60"/>
      <c r="F3383" s="60"/>
      <c r="G3383" s="60"/>
      <c r="H3383" s="60"/>
      <c r="I3383" s="60"/>
      <c r="J3383" s="60"/>
      <c r="K3383" s="60"/>
      <c r="L3383" s="60"/>
      <c r="M3383" s="60"/>
      <c r="N3383" s="60"/>
      <c r="O3383" s="60"/>
    </row>
    <row r="3384" spans="1:15" x14ac:dyDescent="0.25">
      <c r="A3384" s="60"/>
      <c r="B3384" s="60"/>
      <c r="C3384" s="60"/>
      <c r="D3384" s="60"/>
      <c r="E3384" s="60"/>
      <c r="F3384" s="60"/>
      <c r="G3384" s="60"/>
      <c r="H3384" s="60"/>
      <c r="I3384" s="60"/>
      <c r="J3384" s="60"/>
      <c r="K3384" s="60"/>
      <c r="L3384" s="60"/>
      <c r="M3384" s="60"/>
      <c r="N3384" s="60"/>
      <c r="O3384" s="60"/>
    </row>
    <row r="3385" spans="1:15" x14ac:dyDescent="0.25">
      <c r="A3385" s="60"/>
      <c r="B3385" s="60"/>
      <c r="C3385" s="60"/>
      <c r="D3385" s="60"/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</row>
    <row r="3386" spans="1:15" x14ac:dyDescent="0.25">
      <c r="A3386" s="60"/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  <c r="N3386" s="60"/>
      <c r="O3386" s="60"/>
    </row>
    <row r="3387" spans="1:15" x14ac:dyDescent="0.25">
      <c r="A3387" s="60"/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  <c r="N3387" s="60"/>
      <c r="O3387" s="60"/>
    </row>
    <row r="3388" spans="1:15" x14ac:dyDescent="0.25">
      <c r="A3388" s="60"/>
      <c r="B3388" s="60"/>
      <c r="C3388" s="60"/>
      <c r="D3388" s="60"/>
      <c r="E3388" s="60"/>
      <c r="F3388" s="60"/>
      <c r="G3388" s="60"/>
      <c r="H3388" s="60"/>
      <c r="I3388" s="60"/>
      <c r="J3388" s="60"/>
      <c r="K3388" s="60"/>
      <c r="L3388" s="60"/>
      <c r="M3388" s="60"/>
      <c r="N3388" s="60"/>
      <c r="O3388" s="60"/>
    </row>
    <row r="3389" spans="1:15" x14ac:dyDescent="0.25">
      <c r="A3389" s="60"/>
      <c r="B3389" s="60"/>
      <c r="C3389" s="60"/>
      <c r="D3389" s="60"/>
      <c r="E3389" s="60"/>
      <c r="F3389" s="60"/>
      <c r="G3389" s="60"/>
      <c r="H3389" s="60"/>
      <c r="I3389" s="60"/>
      <c r="J3389" s="60"/>
      <c r="K3389" s="60"/>
      <c r="L3389" s="60"/>
      <c r="M3389" s="60"/>
      <c r="N3389" s="60"/>
      <c r="O3389" s="60"/>
    </row>
    <row r="3390" spans="1:15" x14ac:dyDescent="0.25">
      <c r="A3390" s="60"/>
      <c r="B3390" s="60"/>
      <c r="C3390" s="60"/>
      <c r="D3390" s="60"/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</row>
    <row r="3391" spans="1:15" x14ac:dyDescent="0.25">
      <c r="A3391" s="60"/>
      <c r="B3391" s="60"/>
      <c r="C3391" s="60"/>
      <c r="D3391" s="60"/>
      <c r="E3391" s="60"/>
      <c r="F3391" s="60"/>
      <c r="G3391" s="60"/>
      <c r="H3391" s="60"/>
      <c r="I3391" s="60"/>
      <c r="J3391" s="60"/>
      <c r="K3391" s="60"/>
      <c r="L3391" s="60"/>
      <c r="M3391" s="60"/>
      <c r="N3391" s="60"/>
      <c r="O3391" s="60"/>
    </row>
    <row r="3392" spans="1:15" x14ac:dyDescent="0.25">
      <c r="A3392" s="60"/>
      <c r="B3392" s="60"/>
      <c r="C3392" s="60"/>
      <c r="D3392" s="60"/>
      <c r="E3392" s="60"/>
      <c r="F3392" s="60"/>
      <c r="G3392" s="60"/>
      <c r="H3392" s="60"/>
      <c r="I3392" s="60"/>
      <c r="J3392" s="60"/>
      <c r="K3392" s="60"/>
      <c r="L3392" s="60"/>
      <c r="M3392" s="60"/>
      <c r="N3392" s="60"/>
      <c r="O3392" s="60"/>
    </row>
    <row r="3393" spans="1:15" x14ac:dyDescent="0.25">
      <c r="A3393" s="60"/>
      <c r="B3393" s="60"/>
      <c r="C3393" s="60"/>
      <c r="D3393" s="60"/>
      <c r="E3393" s="60"/>
      <c r="F3393" s="60"/>
      <c r="G3393" s="60"/>
      <c r="H3393" s="60"/>
      <c r="I3393" s="60"/>
      <c r="J3393" s="60"/>
      <c r="K3393" s="60"/>
      <c r="L3393" s="60"/>
      <c r="M3393" s="60"/>
      <c r="N3393" s="60"/>
      <c r="O3393" s="60"/>
    </row>
    <row r="3394" spans="1:15" x14ac:dyDescent="0.25">
      <c r="A3394" s="60"/>
      <c r="B3394" s="60"/>
      <c r="C3394" s="60"/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0"/>
    </row>
    <row r="3395" spans="1:15" x14ac:dyDescent="0.25">
      <c r="A3395" s="60"/>
      <c r="B3395" s="60"/>
      <c r="C3395" s="60"/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0"/>
    </row>
    <row r="3396" spans="1:15" x14ac:dyDescent="0.25">
      <c r="A3396" s="60"/>
      <c r="B3396" s="60"/>
      <c r="C3396" s="60"/>
      <c r="D3396" s="60"/>
      <c r="E3396" s="60"/>
      <c r="F3396" s="60"/>
      <c r="G3396" s="60"/>
      <c r="H3396" s="60"/>
      <c r="I3396" s="60"/>
      <c r="J3396" s="60"/>
      <c r="K3396" s="60"/>
      <c r="L3396" s="60"/>
      <c r="M3396" s="60"/>
      <c r="N3396" s="60"/>
      <c r="O3396" s="60"/>
    </row>
    <row r="3397" spans="1:15" x14ac:dyDescent="0.25">
      <c r="A3397" s="60"/>
      <c r="B3397" s="60"/>
      <c r="C3397" s="60"/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0"/>
    </row>
    <row r="3398" spans="1:15" x14ac:dyDescent="0.25">
      <c r="A3398" s="60"/>
      <c r="B3398" s="60"/>
      <c r="C3398" s="60"/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0"/>
    </row>
    <row r="3399" spans="1:15" x14ac:dyDescent="0.25">
      <c r="A3399" s="60"/>
      <c r="B3399" s="60"/>
      <c r="C3399" s="60"/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0"/>
    </row>
    <row r="3400" spans="1:15" x14ac:dyDescent="0.25">
      <c r="A3400" s="60"/>
      <c r="B3400" s="60"/>
      <c r="C3400" s="60"/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0"/>
    </row>
    <row r="3401" spans="1:15" x14ac:dyDescent="0.25">
      <c r="A3401" s="60"/>
      <c r="B3401" s="60"/>
      <c r="C3401" s="60"/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0"/>
    </row>
    <row r="3402" spans="1:15" x14ac:dyDescent="0.25">
      <c r="A3402" s="60"/>
      <c r="B3402" s="60"/>
      <c r="C3402" s="60"/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0"/>
    </row>
    <row r="3403" spans="1:15" x14ac:dyDescent="0.25">
      <c r="A3403" s="60"/>
      <c r="B3403" s="60"/>
      <c r="C3403" s="60"/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0"/>
    </row>
    <row r="3404" spans="1:15" x14ac:dyDescent="0.25">
      <c r="A3404" s="60"/>
      <c r="B3404" s="60"/>
      <c r="C3404" s="60"/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0"/>
    </row>
    <row r="3405" spans="1:15" x14ac:dyDescent="0.25">
      <c r="A3405" s="60"/>
      <c r="B3405" s="60"/>
      <c r="C3405" s="60"/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0"/>
    </row>
    <row r="3406" spans="1:15" x14ac:dyDescent="0.25">
      <c r="A3406" s="60"/>
      <c r="B3406" s="60"/>
      <c r="C3406" s="60"/>
      <c r="D3406" s="60"/>
      <c r="E3406" s="60"/>
      <c r="F3406" s="60"/>
      <c r="G3406" s="60"/>
      <c r="H3406" s="60"/>
      <c r="I3406" s="60"/>
      <c r="J3406" s="60"/>
      <c r="K3406" s="60"/>
      <c r="L3406" s="60"/>
      <c r="M3406" s="60"/>
      <c r="N3406" s="60"/>
      <c r="O3406" s="60"/>
    </row>
    <row r="3407" spans="1:15" x14ac:dyDescent="0.25">
      <c r="A3407" s="60"/>
      <c r="B3407" s="60"/>
      <c r="C3407" s="60"/>
      <c r="D3407" s="60"/>
      <c r="E3407" s="60"/>
      <c r="F3407" s="60"/>
      <c r="G3407" s="60"/>
      <c r="H3407" s="60"/>
      <c r="I3407" s="60"/>
      <c r="J3407" s="60"/>
      <c r="K3407" s="60"/>
      <c r="L3407" s="60"/>
      <c r="M3407" s="60"/>
      <c r="N3407" s="60"/>
      <c r="O3407" s="60"/>
    </row>
    <row r="3408" spans="1:15" x14ac:dyDescent="0.25">
      <c r="A3408" s="60"/>
      <c r="B3408" s="60"/>
      <c r="C3408" s="60"/>
      <c r="D3408" s="60"/>
      <c r="E3408" s="60"/>
      <c r="F3408" s="60"/>
      <c r="G3408" s="60"/>
      <c r="H3408" s="60"/>
      <c r="I3408" s="60"/>
      <c r="J3408" s="60"/>
      <c r="K3408" s="60"/>
      <c r="L3408" s="60"/>
      <c r="M3408" s="60"/>
      <c r="N3408" s="60"/>
      <c r="O3408" s="60"/>
    </row>
    <row r="3409" spans="1:15" x14ac:dyDescent="0.25">
      <c r="A3409" s="60"/>
      <c r="B3409" s="60"/>
      <c r="C3409" s="60"/>
      <c r="D3409" s="60"/>
      <c r="E3409" s="60"/>
      <c r="F3409" s="60"/>
      <c r="G3409" s="60"/>
      <c r="H3409" s="60"/>
      <c r="I3409" s="60"/>
      <c r="J3409" s="60"/>
      <c r="K3409" s="60"/>
      <c r="L3409" s="60"/>
      <c r="M3409" s="60"/>
      <c r="N3409" s="60"/>
      <c r="O3409" s="60"/>
    </row>
    <row r="3410" spans="1:15" x14ac:dyDescent="0.25">
      <c r="A3410" s="60"/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  <c r="N3410" s="60"/>
      <c r="O3410" s="60"/>
    </row>
    <row r="3411" spans="1:15" x14ac:dyDescent="0.25">
      <c r="A3411" s="60"/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  <c r="N3411" s="60"/>
      <c r="O3411" s="60"/>
    </row>
    <row r="3412" spans="1:15" x14ac:dyDescent="0.25">
      <c r="A3412" s="60"/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  <c r="N3412" s="60"/>
      <c r="O3412" s="60"/>
    </row>
    <row r="3413" spans="1:15" x14ac:dyDescent="0.25">
      <c r="A3413" s="60"/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  <c r="N3413" s="60"/>
      <c r="O3413" s="60"/>
    </row>
    <row r="3414" spans="1:15" x14ac:dyDescent="0.25">
      <c r="A3414" s="60"/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  <c r="N3414" s="60"/>
      <c r="O3414" s="60"/>
    </row>
    <row r="3415" spans="1:15" x14ac:dyDescent="0.25">
      <c r="A3415" s="60"/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  <c r="N3415" s="60"/>
      <c r="O3415" s="60"/>
    </row>
    <row r="3416" spans="1:15" x14ac:dyDescent="0.25">
      <c r="A3416" s="60"/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  <c r="N3416" s="60"/>
      <c r="O3416" s="60"/>
    </row>
    <row r="3417" spans="1:15" x14ac:dyDescent="0.25">
      <c r="A3417" s="60"/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  <c r="N3417" s="60"/>
      <c r="O3417" s="60"/>
    </row>
    <row r="3418" spans="1:15" x14ac:dyDescent="0.25">
      <c r="A3418" s="60"/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  <c r="N3418" s="60"/>
      <c r="O3418" s="60"/>
    </row>
    <row r="3419" spans="1:15" x14ac:dyDescent="0.25">
      <c r="A3419" s="60"/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  <c r="N3419" s="60"/>
      <c r="O3419" s="60"/>
    </row>
    <row r="3420" spans="1:15" x14ac:dyDescent="0.25">
      <c r="A3420" s="60"/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  <c r="N3420" s="60"/>
      <c r="O3420" s="60"/>
    </row>
    <row r="3421" spans="1:15" x14ac:dyDescent="0.25">
      <c r="A3421" s="60"/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  <c r="N3421" s="60"/>
      <c r="O3421" s="60"/>
    </row>
    <row r="3422" spans="1:15" x14ac:dyDescent="0.25">
      <c r="A3422" s="60"/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  <c r="N3422" s="60"/>
      <c r="O3422" s="60"/>
    </row>
    <row r="3423" spans="1:15" x14ac:dyDescent="0.25">
      <c r="A3423" s="60"/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  <c r="N3423" s="60"/>
      <c r="O3423" s="60"/>
    </row>
    <row r="3424" spans="1:15" x14ac:dyDescent="0.25">
      <c r="A3424" s="60"/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0"/>
    </row>
    <row r="3425" spans="1:15" x14ac:dyDescent="0.25">
      <c r="A3425" s="60"/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0"/>
    </row>
    <row r="3426" spans="1:15" x14ac:dyDescent="0.25">
      <c r="A3426" s="60"/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0"/>
    </row>
    <row r="3427" spans="1:15" x14ac:dyDescent="0.25">
      <c r="A3427" s="60"/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0"/>
    </row>
    <row r="3428" spans="1:15" x14ac:dyDescent="0.25">
      <c r="A3428" s="60"/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0"/>
    </row>
    <row r="3429" spans="1:15" x14ac:dyDescent="0.25">
      <c r="A3429" s="60"/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0"/>
    </row>
    <row r="3430" spans="1:15" x14ac:dyDescent="0.25">
      <c r="A3430" s="60"/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  <c r="N3430" s="60"/>
      <c r="O3430" s="60"/>
    </row>
    <row r="3431" spans="1:15" x14ac:dyDescent="0.25">
      <c r="A3431" s="60"/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0"/>
    </row>
    <row r="3432" spans="1:15" x14ac:dyDescent="0.25">
      <c r="A3432" s="60"/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0"/>
    </row>
    <row r="3433" spans="1:15" x14ac:dyDescent="0.25">
      <c r="A3433" s="60"/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  <c r="N3433" s="60"/>
      <c r="O3433" s="60"/>
    </row>
    <row r="3434" spans="1:15" x14ac:dyDescent="0.25">
      <c r="A3434" s="60"/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</row>
    <row r="3435" spans="1:15" x14ac:dyDescent="0.25">
      <c r="A3435" s="60"/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0"/>
    </row>
    <row r="3436" spans="1:15" x14ac:dyDescent="0.25">
      <c r="A3436" s="60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</row>
    <row r="3437" spans="1:15" x14ac:dyDescent="0.25">
      <c r="A3437" s="60"/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0"/>
    </row>
    <row r="3438" spans="1:15" x14ac:dyDescent="0.25">
      <c r="A3438" s="60"/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  <c r="N3438" s="60"/>
      <c r="O3438" s="60"/>
    </row>
    <row r="3439" spans="1:15" x14ac:dyDescent="0.25">
      <c r="A3439" s="60"/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</row>
    <row r="3440" spans="1:15" x14ac:dyDescent="0.25">
      <c r="A3440" s="60"/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  <c r="N3440" s="60"/>
      <c r="O3440" s="60"/>
    </row>
    <row r="3441" spans="1:15" x14ac:dyDescent="0.25">
      <c r="A3441" s="60"/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  <c r="N3441" s="60"/>
      <c r="O3441" s="60"/>
    </row>
    <row r="3442" spans="1:15" x14ac:dyDescent="0.25">
      <c r="A3442" s="60"/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  <c r="N3442" s="60"/>
      <c r="O3442" s="60"/>
    </row>
    <row r="3443" spans="1:15" x14ac:dyDescent="0.25">
      <c r="A3443" s="60"/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  <c r="N3443" s="60"/>
      <c r="O3443" s="60"/>
    </row>
    <row r="3444" spans="1:15" x14ac:dyDescent="0.25">
      <c r="A3444" s="60"/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  <c r="N3444" s="60"/>
      <c r="O3444" s="60"/>
    </row>
    <row r="3445" spans="1:15" x14ac:dyDescent="0.25">
      <c r="A3445" s="60"/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  <c r="N3445" s="60"/>
      <c r="O3445" s="60"/>
    </row>
    <row r="3446" spans="1:15" x14ac:dyDescent="0.25">
      <c r="A3446" s="60"/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  <c r="N3446" s="60"/>
      <c r="O3446" s="60"/>
    </row>
    <row r="3447" spans="1:15" x14ac:dyDescent="0.25">
      <c r="A3447" s="60"/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  <c r="N3447" s="60"/>
      <c r="O3447" s="60"/>
    </row>
    <row r="3448" spans="1:15" x14ac:dyDescent="0.25">
      <c r="A3448" s="60"/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0"/>
    </row>
    <row r="3449" spans="1:15" x14ac:dyDescent="0.25">
      <c r="A3449" s="60"/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0"/>
    </row>
    <row r="3450" spans="1:15" x14ac:dyDescent="0.25">
      <c r="A3450" s="60"/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0"/>
    </row>
    <row r="3451" spans="1:15" x14ac:dyDescent="0.25">
      <c r="A3451" s="60"/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0"/>
    </row>
    <row r="3452" spans="1:15" x14ac:dyDescent="0.25">
      <c r="A3452" s="60"/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0"/>
    </row>
    <row r="3453" spans="1:15" x14ac:dyDescent="0.25">
      <c r="A3453" s="60"/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0"/>
    </row>
    <row r="3454" spans="1:15" x14ac:dyDescent="0.25">
      <c r="A3454" s="60"/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  <c r="N3454" s="60"/>
      <c r="O3454" s="60"/>
    </row>
    <row r="3455" spans="1:15" x14ac:dyDescent="0.25">
      <c r="A3455" s="60"/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  <c r="N3455" s="60"/>
      <c r="O3455" s="60"/>
    </row>
    <row r="3456" spans="1:15" x14ac:dyDescent="0.25">
      <c r="A3456" s="60"/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  <c r="N3456" s="60"/>
      <c r="O3456" s="60"/>
    </row>
    <row r="3457" spans="1:15" x14ac:dyDescent="0.25">
      <c r="A3457" s="60"/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  <c r="N3457" s="60"/>
      <c r="O3457" s="60"/>
    </row>
    <row r="3458" spans="1:15" x14ac:dyDescent="0.25">
      <c r="A3458" s="60"/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  <c r="N3458" s="60"/>
      <c r="O3458" s="60"/>
    </row>
    <row r="3459" spans="1:15" x14ac:dyDescent="0.25">
      <c r="A3459" s="60"/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  <c r="N3459" s="60"/>
      <c r="O3459" s="60"/>
    </row>
    <row r="3460" spans="1:15" x14ac:dyDescent="0.25">
      <c r="A3460" s="60"/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  <c r="N3460" s="60"/>
      <c r="O3460" s="60"/>
    </row>
    <row r="3461" spans="1:15" x14ac:dyDescent="0.25">
      <c r="A3461" s="60"/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  <c r="N3461" s="60"/>
      <c r="O3461" s="60"/>
    </row>
    <row r="3462" spans="1:15" x14ac:dyDescent="0.25">
      <c r="A3462" s="60"/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  <c r="N3462" s="60"/>
      <c r="O3462" s="60"/>
    </row>
    <row r="3463" spans="1:15" x14ac:dyDescent="0.25">
      <c r="A3463" s="60"/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  <c r="N3463" s="60"/>
      <c r="O3463" s="60"/>
    </row>
    <row r="3464" spans="1:15" x14ac:dyDescent="0.25">
      <c r="A3464" s="60"/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  <c r="N3464" s="60"/>
      <c r="O3464" s="60"/>
    </row>
    <row r="3465" spans="1:15" x14ac:dyDescent="0.25">
      <c r="A3465" s="60"/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  <c r="N3465" s="60"/>
      <c r="O3465" s="60"/>
    </row>
    <row r="3466" spans="1:15" x14ac:dyDescent="0.25">
      <c r="A3466" s="60"/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  <c r="N3466" s="60"/>
      <c r="O3466" s="60"/>
    </row>
    <row r="3467" spans="1:15" x14ac:dyDescent="0.25">
      <c r="A3467" s="60"/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  <c r="N3467" s="60"/>
      <c r="O3467" s="60"/>
    </row>
    <row r="3468" spans="1:15" x14ac:dyDescent="0.25">
      <c r="A3468" s="60"/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0"/>
    </row>
    <row r="3469" spans="1:15" x14ac:dyDescent="0.25">
      <c r="A3469" s="60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</row>
    <row r="3470" spans="1:15" x14ac:dyDescent="0.25">
      <c r="A3470" s="60"/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  <c r="N3470" s="60"/>
      <c r="O3470" s="60"/>
    </row>
    <row r="3471" spans="1:15" x14ac:dyDescent="0.25">
      <c r="A3471" s="60"/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0"/>
    </row>
    <row r="3472" spans="1:15" x14ac:dyDescent="0.25">
      <c r="A3472" s="60"/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0"/>
    </row>
    <row r="3473" spans="1:15" x14ac:dyDescent="0.25">
      <c r="A3473" s="60"/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0"/>
    </row>
    <row r="3474" spans="1:15" x14ac:dyDescent="0.25">
      <c r="A3474" s="60"/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0"/>
    </row>
    <row r="3475" spans="1:15" x14ac:dyDescent="0.25">
      <c r="A3475" s="60"/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0"/>
    </row>
    <row r="3476" spans="1:15" x14ac:dyDescent="0.25">
      <c r="A3476" s="60"/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0"/>
    </row>
    <row r="3477" spans="1:15" x14ac:dyDescent="0.25">
      <c r="A3477" s="60"/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0"/>
    </row>
    <row r="3478" spans="1:15" x14ac:dyDescent="0.25">
      <c r="A3478" s="60"/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  <c r="N3478" s="60"/>
      <c r="O3478" s="60"/>
    </row>
    <row r="3479" spans="1:15" x14ac:dyDescent="0.25">
      <c r="A3479" s="60"/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  <c r="N3479" s="60"/>
      <c r="O3479" s="60"/>
    </row>
    <row r="3480" spans="1:15" x14ac:dyDescent="0.25">
      <c r="A3480" s="60"/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  <c r="N3480" s="60"/>
      <c r="O3480" s="60"/>
    </row>
    <row r="3481" spans="1:15" x14ac:dyDescent="0.25">
      <c r="A3481" s="60"/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  <c r="N3481" s="60"/>
      <c r="O3481" s="60"/>
    </row>
    <row r="3482" spans="1:15" x14ac:dyDescent="0.25">
      <c r="A3482" s="60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</row>
    <row r="3483" spans="1:15" x14ac:dyDescent="0.25">
      <c r="A3483" s="60"/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</row>
    <row r="3484" spans="1:15" x14ac:dyDescent="0.25">
      <c r="A3484" s="60"/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  <c r="N3484" s="60"/>
      <c r="O3484" s="60"/>
    </row>
    <row r="3485" spans="1:15" x14ac:dyDescent="0.25">
      <c r="A3485" s="60"/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  <c r="N3485" s="60"/>
      <c r="O3485" s="60"/>
    </row>
    <row r="3486" spans="1:15" x14ac:dyDescent="0.25">
      <c r="A3486" s="60"/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  <c r="N3486" s="60"/>
      <c r="O3486" s="60"/>
    </row>
    <row r="3487" spans="1:15" x14ac:dyDescent="0.25">
      <c r="A3487" s="60"/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  <c r="N3487" s="60"/>
      <c r="O3487" s="60"/>
    </row>
    <row r="3488" spans="1:15" x14ac:dyDescent="0.25">
      <c r="A3488" s="60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</row>
    <row r="3489" spans="1:15" x14ac:dyDescent="0.25">
      <c r="A3489" s="60"/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  <c r="N3489" s="60"/>
      <c r="O3489" s="60"/>
    </row>
    <row r="3490" spans="1:15" x14ac:dyDescent="0.25">
      <c r="A3490" s="60"/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  <c r="N3490" s="60"/>
      <c r="O3490" s="60"/>
    </row>
    <row r="3491" spans="1:15" x14ac:dyDescent="0.25">
      <c r="A3491" s="60"/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  <c r="N3491" s="60"/>
      <c r="O3491" s="60"/>
    </row>
    <row r="3492" spans="1:15" x14ac:dyDescent="0.25">
      <c r="A3492" s="60"/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  <c r="N3492" s="60"/>
      <c r="O3492" s="60"/>
    </row>
    <row r="3493" spans="1:15" x14ac:dyDescent="0.25">
      <c r="A3493" s="60"/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  <c r="N3493" s="60"/>
      <c r="O3493" s="60"/>
    </row>
    <row r="3494" spans="1:15" x14ac:dyDescent="0.25">
      <c r="A3494" s="60"/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  <c r="N3494" s="60"/>
      <c r="O3494" s="60"/>
    </row>
    <row r="3495" spans="1:15" x14ac:dyDescent="0.25">
      <c r="A3495" s="60"/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  <c r="N3495" s="60"/>
      <c r="O3495" s="60"/>
    </row>
    <row r="3496" spans="1:15" x14ac:dyDescent="0.25">
      <c r="A3496" s="60"/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0"/>
    </row>
    <row r="3497" spans="1:15" x14ac:dyDescent="0.25">
      <c r="A3497" s="60"/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0"/>
    </row>
    <row r="3498" spans="1:15" x14ac:dyDescent="0.25">
      <c r="A3498" s="60"/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0"/>
    </row>
    <row r="3499" spans="1:15" x14ac:dyDescent="0.25">
      <c r="A3499" s="60"/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0"/>
    </row>
    <row r="3500" spans="1:15" x14ac:dyDescent="0.25">
      <c r="A3500" s="60"/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0"/>
    </row>
    <row r="3501" spans="1:15" x14ac:dyDescent="0.25">
      <c r="A3501" s="60"/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0"/>
    </row>
    <row r="3502" spans="1:15" x14ac:dyDescent="0.25">
      <c r="A3502" s="60"/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  <c r="N3502" s="60"/>
      <c r="O3502" s="60"/>
    </row>
    <row r="3503" spans="1:15" x14ac:dyDescent="0.25">
      <c r="A3503" s="60"/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  <c r="N3503" s="60"/>
      <c r="O3503" s="60"/>
    </row>
    <row r="3504" spans="1:15" x14ac:dyDescent="0.25">
      <c r="A3504" s="60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</row>
    <row r="3505" spans="1:15" x14ac:dyDescent="0.25">
      <c r="A3505" s="60"/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0"/>
    </row>
    <row r="3506" spans="1:15" x14ac:dyDescent="0.25">
      <c r="A3506" s="60"/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0"/>
    </row>
    <row r="3507" spans="1:15" x14ac:dyDescent="0.25">
      <c r="A3507" s="60"/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  <c r="N3507" s="60"/>
      <c r="O3507" s="60"/>
    </row>
    <row r="3508" spans="1:15" x14ac:dyDescent="0.25">
      <c r="A3508" s="60"/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0"/>
    </row>
    <row r="3509" spans="1:15" x14ac:dyDescent="0.25">
      <c r="A3509" s="60"/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0"/>
    </row>
    <row r="3510" spans="1:15" x14ac:dyDescent="0.25">
      <c r="A3510" s="60"/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0"/>
    </row>
    <row r="3511" spans="1:15" x14ac:dyDescent="0.25">
      <c r="A3511" s="60"/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0"/>
    </row>
    <row r="3512" spans="1:15" x14ac:dyDescent="0.25">
      <c r="A3512" s="60"/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  <c r="N3512" s="60"/>
      <c r="O3512" s="60"/>
    </row>
    <row r="3513" spans="1:15" x14ac:dyDescent="0.25">
      <c r="A3513" s="60"/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  <c r="N3513" s="60"/>
      <c r="O3513" s="60"/>
    </row>
    <row r="3514" spans="1:15" x14ac:dyDescent="0.25">
      <c r="A3514" s="60"/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  <c r="N3514" s="60"/>
      <c r="O3514" s="60"/>
    </row>
    <row r="3515" spans="1:15" x14ac:dyDescent="0.25">
      <c r="A3515" s="60"/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  <c r="N3515" s="60"/>
      <c r="O3515" s="60"/>
    </row>
    <row r="3516" spans="1:15" x14ac:dyDescent="0.25">
      <c r="A3516" s="60"/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  <c r="N3516" s="60"/>
      <c r="O3516" s="60"/>
    </row>
    <row r="3517" spans="1:15" x14ac:dyDescent="0.25">
      <c r="A3517" s="60"/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  <c r="N3517" s="60"/>
      <c r="O3517" s="60"/>
    </row>
    <row r="3518" spans="1:15" x14ac:dyDescent="0.25">
      <c r="A3518" s="60"/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  <c r="N3518" s="60"/>
      <c r="O3518" s="60"/>
    </row>
    <row r="3519" spans="1:15" x14ac:dyDescent="0.25">
      <c r="A3519" s="60"/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  <c r="N3519" s="60"/>
      <c r="O3519" s="60"/>
    </row>
    <row r="3520" spans="1:15" x14ac:dyDescent="0.25">
      <c r="A3520" s="60"/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0"/>
    </row>
    <row r="3521" spans="1:15" x14ac:dyDescent="0.25">
      <c r="A3521" s="60"/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0"/>
    </row>
    <row r="3522" spans="1:15" x14ac:dyDescent="0.25">
      <c r="A3522" s="60"/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0"/>
    </row>
    <row r="3523" spans="1:15" x14ac:dyDescent="0.25">
      <c r="A3523" s="60"/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0"/>
    </row>
    <row r="3524" spans="1:15" x14ac:dyDescent="0.25">
      <c r="A3524" s="60"/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0"/>
    </row>
    <row r="3525" spans="1:15" x14ac:dyDescent="0.25">
      <c r="A3525" s="60"/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0"/>
    </row>
    <row r="3526" spans="1:15" x14ac:dyDescent="0.25">
      <c r="A3526" s="60"/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  <c r="N3526" s="60"/>
      <c r="O3526" s="60"/>
    </row>
    <row r="3527" spans="1:15" x14ac:dyDescent="0.25">
      <c r="A3527" s="60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</row>
    <row r="3528" spans="1:15" x14ac:dyDescent="0.25">
      <c r="A3528" s="60"/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  <c r="N3528" s="60"/>
      <c r="O3528" s="60"/>
    </row>
    <row r="3529" spans="1:15" x14ac:dyDescent="0.25">
      <c r="A3529" s="60"/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  <c r="N3529" s="60"/>
      <c r="O3529" s="60"/>
    </row>
    <row r="3530" spans="1:15" x14ac:dyDescent="0.25">
      <c r="A3530" s="60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</row>
    <row r="3531" spans="1:15" x14ac:dyDescent="0.25">
      <c r="A3531" s="60"/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  <c r="N3531" s="60"/>
      <c r="O3531" s="60"/>
    </row>
    <row r="3532" spans="1:15" x14ac:dyDescent="0.25">
      <c r="A3532" s="60"/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</row>
    <row r="3533" spans="1:15" x14ac:dyDescent="0.25">
      <c r="A3533" s="60"/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  <c r="N3533" s="60"/>
      <c r="O3533" s="60"/>
    </row>
    <row r="3534" spans="1:15" x14ac:dyDescent="0.25">
      <c r="A3534" s="60"/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  <c r="N3534" s="60"/>
      <c r="O3534" s="60"/>
    </row>
    <row r="3535" spans="1:15" x14ac:dyDescent="0.25">
      <c r="A3535" s="60"/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  <c r="N3535" s="60"/>
      <c r="O3535" s="60"/>
    </row>
    <row r="3536" spans="1:15" x14ac:dyDescent="0.25">
      <c r="A3536" s="60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</row>
    <row r="3537" spans="1:15" x14ac:dyDescent="0.25">
      <c r="A3537" s="60"/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</row>
    <row r="3538" spans="1:15" x14ac:dyDescent="0.25">
      <c r="A3538" s="60"/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  <c r="N3538" s="60"/>
      <c r="O3538" s="60"/>
    </row>
    <row r="3539" spans="1:15" x14ac:dyDescent="0.25">
      <c r="A3539" s="60"/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  <c r="N3539" s="60"/>
      <c r="O3539" s="60"/>
    </row>
    <row r="3540" spans="1:15" x14ac:dyDescent="0.25">
      <c r="A3540" s="60"/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  <c r="N3540" s="60"/>
      <c r="O3540" s="60"/>
    </row>
    <row r="3541" spans="1:15" x14ac:dyDescent="0.25">
      <c r="A3541" s="60"/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  <c r="N3541" s="60"/>
      <c r="O3541" s="60"/>
    </row>
    <row r="3542" spans="1:15" x14ac:dyDescent="0.25">
      <c r="A3542" s="60"/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0"/>
    </row>
    <row r="3543" spans="1:15" x14ac:dyDescent="0.25">
      <c r="A3543" s="60"/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0"/>
    </row>
    <row r="3544" spans="1:15" x14ac:dyDescent="0.25">
      <c r="A3544" s="60"/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0"/>
    </row>
    <row r="3545" spans="1:15" x14ac:dyDescent="0.25">
      <c r="A3545" s="60"/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0"/>
    </row>
    <row r="3546" spans="1:15" x14ac:dyDescent="0.25">
      <c r="A3546" s="60"/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0"/>
    </row>
    <row r="3547" spans="1:15" x14ac:dyDescent="0.25">
      <c r="A3547" s="60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</row>
    <row r="3548" spans="1:15" x14ac:dyDescent="0.25">
      <c r="A3548" s="60"/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0"/>
    </row>
    <row r="3549" spans="1:15" x14ac:dyDescent="0.25">
      <c r="A3549" s="60"/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0"/>
    </row>
    <row r="3550" spans="1:15" x14ac:dyDescent="0.25">
      <c r="A3550" s="60"/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  <c r="N3550" s="60"/>
      <c r="O3550" s="60"/>
    </row>
    <row r="3551" spans="1:15" x14ac:dyDescent="0.25">
      <c r="A3551" s="60"/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  <c r="N3551" s="60"/>
      <c r="O3551" s="60"/>
    </row>
    <row r="3552" spans="1:15" x14ac:dyDescent="0.25">
      <c r="A3552" s="60"/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  <c r="N3552" s="60"/>
      <c r="O3552" s="60"/>
    </row>
    <row r="3553" spans="1:15" x14ac:dyDescent="0.25">
      <c r="A3553" s="60"/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  <c r="N3553" s="60"/>
      <c r="O3553" s="60"/>
    </row>
    <row r="3554" spans="1:15" x14ac:dyDescent="0.25">
      <c r="A3554" s="60"/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60"/>
    </row>
    <row r="3555" spans="1:15" x14ac:dyDescent="0.25">
      <c r="A3555" s="60"/>
      <c r="B3555" s="60"/>
      <c r="C3555" s="60"/>
      <c r="D3555" s="60"/>
      <c r="E3555" s="60"/>
      <c r="F3555" s="60"/>
      <c r="G3555" s="60"/>
      <c r="H3555" s="60"/>
      <c r="I3555" s="60"/>
      <c r="J3555" s="60"/>
      <c r="K3555" s="60"/>
      <c r="L3555" s="60"/>
      <c r="M3555" s="60"/>
      <c r="N3555" s="60"/>
      <c r="O3555" s="60"/>
    </row>
    <row r="3556" spans="1:15" x14ac:dyDescent="0.25">
      <c r="A3556" s="60"/>
      <c r="B3556" s="60"/>
      <c r="C3556" s="60"/>
      <c r="D3556" s="60"/>
      <c r="E3556" s="60"/>
      <c r="F3556" s="60"/>
      <c r="G3556" s="60"/>
      <c r="H3556" s="60"/>
      <c r="I3556" s="60"/>
      <c r="J3556" s="60"/>
      <c r="K3556" s="60"/>
      <c r="L3556" s="60"/>
      <c r="M3556" s="60"/>
      <c r="N3556" s="60"/>
      <c r="O3556" s="60"/>
    </row>
    <row r="3557" spans="1:15" x14ac:dyDescent="0.25">
      <c r="A3557" s="60"/>
      <c r="B3557" s="60"/>
      <c r="C3557" s="60"/>
      <c r="D3557" s="60"/>
      <c r="E3557" s="60"/>
      <c r="F3557" s="60"/>
      <c r="G3557" s="60"/>
      <c r="H3557" s="60"/>
      <c r="I3557" s="60"/>
      <c r="J3557" s="60"/>
      <c r="K3557" s="60"/>
      <c r="L3557" s="60"/>
      <c r="M3557" s="60"/>
      <c r="N3557" s="60"/>
      <c r="O3557" s="60"/>
    </row>
    <row r="3558" spans="1:15" x14ac:dyDescent="0.25">
      <c r="A3558" s="60"/>
      <c r="B3558" s="60"/>
      <c r="C3558" s="60"/>
      <c r="D3558" s="60"/>
      <c r="E3558" s="60"/>
      <c r="F3558" s="60"/>
      <c r="G3558" s="60"/>
      <c r="H3558" s="60"/>
      <c r="I3558" s="60"/>
      <c r="J3558" s="60"/>
      <c r="K3558" s="60"/>
      <c r="L3558" s="60"/>
      <c r="M3558" s="60"/>
      <c r="N3558" s="60"/>
      <c r="O3558" s="60"/>
    </row>
    <row r="3559" spans="1:15" x14ac:dyDescent="0.25">
      <c r="A3559" s="60"/>
      <c r="B3559" s="60"/>
      <c r="C3559" s="60"/>
      <c r="D3559" s="60"/>
      <c r="E3559" s="60"/>
      <c r="F3559" s="60"/>
      <c r="G3559" s="60"/>
      <c r="H3559" s="60"/>
      <c r="I3559" s="60"/>
      <c r="J3559" s="60"/>
      <c r="K3559" s="60"/>
      <c r="L3559" s="60"/>
      <c r="M3559" s="60"/>
      <c r="N3559" s="60"/>
      <c r="O3559" s="60"/>
    </row>
    <row r="3560" spans="1:15" x14ac:dyDescent="0.25">
      <c r="A3560" s="60"/>
      <c r="B3560" s="60"/>
      <c r="C3560" s="60"/>
      <c r="D3560" s="60"/>
      <c r="E3560" s="60"/>
      <c r="F3560" s="60"/>
      <c r="G3560" s="60"/>
      <c r="H3560" s="60"/>
      <c r="I3560" s="60"/>
      <c r="J3560" s="60"/>
      <c r="K3560" s="60"/>
      <c r="L3560" s="60"/>
      <c r="M3560" s="60"/>
      <c r="N3560" s="60"/>
      <c r="O3560" s="60"/>
    </row>
    <row r="3561" spans="1:15" x14ac:dyDescent="0.25">
      <c r="A3561" s="60"/>
      <c r="B3561" s="60"/>
      <c r="C3561" s="60"/>
      <c r="D3561" s="60"/>
      <c r="E3561" s="60"/>
      <c r="F3561" s="60"/>
      <c r="G3561" s="60"/>
      <c r="H3561" s="60"/>
      <c r="I3561" s="60"/>
      <c r="J3561" s="60"/>
      <c r="K3561" s="60"/>
      <c r="L3561" s="60"/>
      <c r="M3561" s="60"/>
      <c r="N3561" s="60"/>
      <c r="O3561" s="60"/>
    </row>
    <row r="3562" spans="1:15" x14ac:dyDescent="0.25">
      <c r="A3562" s="60"/>
      <c r="B3562" s="60"/>
      <c r="C3562" s="60"/>
      <c r="D3562" s="60"/>
      <c r="E3562" s="60"/>
      <c r="F3562" s="60"/>
      <c r="G3562" s="60"/>
      <c r="H3562" s="60"/>
      <c r="I3562" s="60"/>
      <c r="J3562" s="60"/>
      <c r="K3562" s="60"/>
      <c r="L3562" s="60"/>
      <c r="M3562" s="60"/>
      <c r="N3562" s="60"/>
      <c r="O3562" s="60"/>
    </row>
    <row r="3563" spans="1:15" x14ac:dyDescent="0.25">
      <c r="A3563" s="60"/>
      <c r="B3563" s="60"/>
      <c r="C3563" s="60"/>
      <c r="D3563" s="60"/>
      <c r="E3563" s="60"/>
      <c r="F3563" s="60"/>
      <c r="G3563" s="60"/>
      <c r="H3563" s="60"/>
      <c r="I3563" s="60"/>
      <c r="J3563" s="60"/>
      <c r="K3563" s="60"/>
      <c r="L3563" s="60"/>
      <c r="M3563" s="60"/>
      <c r="N3563" s="60"/>
      <c r="O3563" s="60"/>
    </row>
    <row r="3564" spans="1:15" x14ac:dyDescent="0.25">
      <c r="A3564" s="60"/>
      <c r="B3564" s="60"/>
      <c r="C3564" s="60"/>
      <c r="D3564" s="60"/>
      <c r="E3564" s="60"/>
      <c r="F3564" s="60"/>
      <c r="G3564" s="60"/>
      <c r="H3564" s="60"/>
      <c r="I3564" s="60"/>
      <c r="J3564" s="60"/>
      <c r="K3564" s="60"/>
      <c r="L3564" s="60"/>
      <c r="M3564" s="60"/>
      <c r="N3564" s="60"/>
      <c r="O3564" s="60"/>
    </row>
    <row r="3565" spans="1:15" x14ac:dyDescent="0.25">
      <c r="A3565" s="60"/>
      <c r="B3565" s="60"/>
      <c r="C3565" s="60"/>
      <c r="D3565" s="60"/>
      <c r="E3565" s="60"/>
      <c r="F3565" s="60"/>
      <c r="G3565" s="60"/>
      <c r="H3565" s="60"/>
      <c r="I3565" s="60"/>
      <c r="J3565" s="60"/>
      <c r="K3565" s="60"/>
      <c r="L3565" s="60"/>
      <c r="M3565" s="60"/>
      <c r="N3565" s="60"/>
      <c r="O3565" s="60"/>
    </row>
    <row r="3566" spans="1:15" x14ac:dyDescent="0.25">
      <c r="A3566" s="60"/>
      <c r="B3566" s="60"/>
      <c r="C3566" s="60"/>
      <c r="D3566" s="60"/>
      <c r="E3566" s="60"/>
      <c r="F3566" s="60"/>
      <c r="G3566" s="60"/>
      <c r="H3566" s="60"/>
      <c r="I3566" s="60"/>
      <c r="J3566" s="60"/>
      <c r="K3566" s="60"/>
      <c r="L3566" s="60"/>
      <c r="M3566" s="60"/>
      <c r="N3566" s="60"/>
      <c r="O3566" s="60"/>
    </row>
    <row r="3567" spans="1:15" x14ac:dyDescent="0.25">
      <c r="A3567" s="60"/>
      <c r="B3567" s="60"/>
      <c r="C3567" s="60"/>
      <c r="D3567" s="60"/>
      <c r="E3567" s="60"/>
      <c r="F3567" s="60"/>
      <c r="G3567" s="60"/>
      <c r="H3567" s="60"/>
      <c r="I3567" s="60"/>
      <c r="J3567" s="60"/>
      <c r="K3567" s="60"/>
      <c r="L3567" s="60"/>
      <c r="M3567" s="60"/>
      <c r="N3567" s="60"/>
      <c r="O3567" s="60"/>
    </row>
    <row r="3568" spans="1:15" x14ac:dyDescent="0.25">
      <c r="A3568" s="60"/>
      <c r="B3568" s="60"/>
      <c r="C3568" s="60"/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0"/>
    </row>
    <row r="3569" spans="1:15" x14ac:dyDescent="0.25">
      <c r="A3569" s="60"/>
      <c r="B3569" s="60"/>
      <c r="C3569" s="60"/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0"/>
    </row>
    <row r="3570" spans="1:15" x14ac:dyDescent="0.25">
      <c r="A3570" s="60"/>
      <c r="B3570" s="60"/>
      <c r="C3570" s="60"/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0"/>
    </row>
    <row r="3571" spans="1:15" x14ac:dyDescent="0.25">
      <c r="A3571" s="60"/>
      <c r="B3571" s="60"/>
      <c r="C3571" s="60"/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0"/>
    </row>
    <row r="3572" spans="1:15" x14ac:dyDescent="0.25">
      <c r="A3572" s="60"/>
      <c r="B3572" s="60"/>
      <c r="C3572" s="60"/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0"/>
    </row>
    <row r="3573" spans="1:15" x14ac:dyDescent="0.25">
      <c r="A3573" s="60"/>
      <c r="B3573" s="60"/>
      <c r="C3573" s="60"/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0"/>
    </row>
    <row r="3574" spans="1:15" x14ac:dyDescent="0.25">
      <c r="A3574" s="60"/>
      <c r="B3574" s="60"/>
      <c r="C3574" s="60"/>
      <c r="D3574" s="60"/>
      <c r="E3574" s="60"/>
      <c r="F3574" s="60"/>
      <c r="G3574" s="60"/>
      <c r="H3574" s="60"/>
      <c r="I3574" s="60"/>
      <c r="J3574" s="60"/>
      <c r="K3574" s="60"/>
      <c r="L3574" s="60"/>
      <c r="M3574" s="60"/>
      <c r="N3574" s="60"/>
      <c r="O3574" s="60"/>
    </row>
    <row r="3575" spans="1:15" x14ac:dyDescent="0.25">
      <c r="A3575" s="60"/>
      <c r="B3575" s="60"/>
      <c r="C3575" s="60"/>
      <c r="D3575" s="60"/>
      <c r="E3575" s="60"/>
      <c r="F3575" s="60"/>
      <c r="G3575" s="60"/>
      <c r="H3575" s="60"/>
      <c r="I3575" s="60"/>
      <c r="J3575" s="60"/>
      <c r="K3575" s="60"/>
      <c r="L3575" s="60"/>
      <c r="M3575" s="60"/>
      <c r="N3575" s="60"/>
      <c r="O3575" s="60"/>
    </row>
    <row r="3576" spans="1:15" x14ac:dyDescent="0.25">
      <c r="A3576" s="60"/>
      <c r="B3576" s="60"/>
      <c r="C3576" s="60"/>
      <c r="D3576" s="60"/>
      <c r="E3576" s="60"/>
      <c r="F3576" s="60"/>
      <c r="G3576" s="60"/>
      <c r="H3576" s="60"/>
      <c r="I3576" s="60"/>
      <c r="J3576" s="60"/>
      <c r="K3576" s="60"/>
      <c r="L3576" s="60"/>
      <c r="M3576" s="60"/>
      <c r="N3576" s="60"/>
      <c r="O3576" s="60"/>
    </row>
    <row r="3577" spans="1:15" x14ac:dyDescent="0.25">
      <c r="A3577" s="60"/>
      <c r="B3577" s="60"/>
      <c r="C3577" s="60"/>
      <c r="D3577" s="60"/>
      <c r="E3577" s="60"/>
      <c r="F3577" s="60"/>
      <c r="G3577" s="60"/>
      <c r="H3577" s="60"/>
      <c r="I3577" s="60"/>
      <c r="J3577" s="60"/>
      <c r="K3577" s="60"/>
      <c r="L3577" s="60"/>
      <c r="M3577" s="60"/>
      <c r="N3577" s="60"/>
      <c r="O3577" s="60"/>
    </row>
    <row r="3578" spans="1:15" x14ac:dyDescent="0.25">
      <c r="A3578" s="60"/>
      <c r="B3578" s="60"/>
      <c r="C3578" s="60"/>
      <c r="D3578" s="60"/>
      <c r="E3578" s="60"/>
      <c r="F3578" s="60"/>
      <c r="G3578" s="60"/>
      <c r="H3578" s="60"/>
      <c r="I3578" s="60"/>
      <c r="J3578" s="60"/>
      <c r="K3578" s="60"/>
      <c r="L3578" s="60"/>
      <c r="M3578" s="60"/>
      <c r="N3578" s="60"/>
      <c r="O3578" s="60"/>
    </row>
    <row r="3579" spans="1:15" x14ac:dyDescent="0.25">
      <c r="A3579" s="60"/>
      <c r="B3579" s="60"/>
      <c r="C3579" s="60"/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0"/>
    </row>
    <row r="3580" spans="1:15" x14ac:dyDescent="0.25">
      <c r="A3580" s="60"/>
      <c r="B3580" s="60"/>
      <c r="C3580" s="60"/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0"/>
    </row>
    <row r="3581" spans="1:15" x14ac:dyDescent="0.25">
      <c r="A3581" s="60"/>
      <c r="B3581" s="60"/>
      <c r="C3581" s="60"/>
      <c r="D3581" s="60"/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</row>
    <row r="3582" spans="1:15" x14ac:dyDescent="0.25">
      <c r="A3582" s="60"/>
      <c r="B3582" s="60"/>
      <c r="C3582" s="60"/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0"/>
    </row>
    <row r="3583" spans="1:15" x14ac:dyDescent="0.25">
      <c r="A3583" s="60"/>
      <c r="B3583" s="60"/>
      <c r="C3583" s="60"/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0"/>
    </row>
    <row r="3584" spans="1:15" x14ac:dyDescent="0.25">
      <c r="A3584" s="60"/>
      <c r="B3584" s="60"/>
      <c r="C3584" s="60"/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0"/>
    </row>
    <row r="3585" spans="1:15" x14ac:dyDescent="0.25">
      <c r="A3585" s="60"/>
      <c r="B3585" s="60"/>
      <c r="C3585" s="60"/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0"/>
    </row>
    <row r="3586" spans="1:15" x14ac:dyDescent="0.25">
      <c r="A3586" s="60"/>
      <c r="B3586" s="60"/>
      <c r="C3586" s="60"/>
      <c r="D3586" s="60"/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</row>
    <row r="3587" spans="1:15" x14ac:dyDescent="0.25">
      <c r="A3587" s="60"/>
      <c r="B3587" s="60"/>
      <c r="C3587" s="60"/>
      <c r="D3587" s="60"/>
      <c r="E3587" s="60"/>
      <c r="F3587" s="60"/>
      <c r="G3587" s="60"/>
      <c r="H3587" s="60"/>
      <c r="I3587" s="60"/>
      <c r="J3587" s="60"/>
      <c r="K3587" s="60"/>
      <c r="L3587" s="60"/>
      <c r="M3587" s="60"/>
      <c r="N3587" s="60"/>
      <c r="O3587" s="60"/>
    </row>
    <row r="3588" spans="1:15" x14ac:dyDescent="0.25">
      <c r="A3588" s="60"/>
      <c r="B3588" s="60"/>
      <c r="C3588" s="60"/>
      <c r="D3588" s="60"/>
      <c r="E3588" s="60"/>
      <c r="F3588" s="60"/>
      <c r="G3588" s="60"/>
      <c r="H3588" s="60"/>
      <c r="I3588" s="60"/>
      <c r="J3588" s="60"/>
      <c r="K3588" s="60"/>
      <c r="L3588" s="60"/>
      <c r="M3588" s="60"/>
      <c r="N3588" s="60"/>
      <c r="O3588" s="60"/>
    </row>
    <row r="3589" spans="1:15" x14ac:dyDescent="0.25">
      <c r="A3589" s="60"/>
      <c r="B3589" s="60"/>
      <c r="C3589" s="60"/>
      <c r="D3589" s="60"/>
      <c r="E3589" s="60"/>
      <c r="F3589" s="60"/>
      <c r="G3589" s="60"/>
      <c r="H3589" s="60"/>
      <c r="I3589" s="60"/>
      <c r="J3589" s="60"/>
      <c r="K3589" s="60"/>
      <c r="L3589" s="60"/>
      <c r="M3589" s="60"/>
      <c r="N3589" s="60"/>
      <c r="O3589" s="60"/>
    </row>
    <row r="3590" spans="1:15" x14ac:dyDescent="0.25">
      <c r="A3590" s="60"/>
      <c r="B3590" s="60"/>
      <c r="C3590" s="60"/>
      <c r="D3590" s="60"/>
      <c r="E3590" s="60"/>
      <c r="F3590" s="60"/>
      <c r="G3590" s="60"/>
      <c r="H3590" s="60"/>
      <c r="I3590" s="60"/>
      <c r="J3590" s="60"/>
      <c r="K3590" s="60"/>
      <c r="L3590" s="60"/>
      <c r="M3590" s="60"/>
      <c r="N3590" s="60"/>
      <c r="O3590" s="60"/>
    </row>
    <row r="3591" spans="1:15" x14ac:dyDescent="0.25">
      <c r="A3591" s="60"/>
      <c r="B3591" s="60"/>
      <c r="C3591" s="60"/>
      <c r="D3591" s="60"/>
      <c r="E3591" s="60"/>
      <c r="F3591" s="60"/>
      <c r="G3591" s="60"/>
      <c r="H3591" s="60"/>
      <c r="I3591" s="60"/>
      <c r="J3591" s="60"/>
      <c r="K3591" s="60"/>
      <c r="L3591" s="60"/>
      <c r="M3591" s="60"/>
      <c r="N3591" s="60"/>
      <c r="O3591" s="60"/>
    </row>
    <row r="3592" spans="1:15" x14ac:dyDescent="0.25">
      <c r="A3592" s="60"/>
      <c r="B3592" s="60"/>
      <c r="C3592" s="60"/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0"/>
    </row>
    <row r="3593" spans="1:15" x14ac:dyDescent="0.25">
      <c r="A3593" s="60"/>
      <c r="B3593" s="60"/>
      <c r="C3593" s="60"/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0"/>
    </row>
    <row r="3594" spans="1:15" x14ac:dyDescent="0.25">
      <c r="A3594" s="60"/>
      <c r="B3594" s="60"/>
      <c r="C3594" s="60"/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0"/>
    </row>
    <row r="3595" spans="1:15" x14ac:dyDescent="0.25">
      <c r="A3595" s="60"/>
      <c r="B3595" s="60"/>
      <c r="C3595" s="60"/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0"/>
    </row>
    <row r="3596" spans="1:15" x14ac:dyDescent="0.25">
      <c r="A3596" s="60"/>
      <c r="B3596" s="60"/>
      <c r="C3596" s="60"/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0"/>
    </row>
    <row r="3597" spans="1:15" x14ac:dyDescent="0.25">
      <c r="A3597" s="60"/>
      <c r="B3597" s="60"/>
      <c r="C3597" s="60"/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0"/>
    </row>
    <row r="3598" spans="1:15" x14ac:dyDescent="0.25">
      <c r="A3598" s="60"/>
      <c r="B3598" s="60"/>
      <c r="C3598" s="60"/>
      <c r="D3598" s="60"/>
      <c r="E3598" s="60"/>
      <c r="F3598" s="60"/>
      <c r="G3598" s="60"/>
      <c r="H3598" s="60"/>
      <c r="I3598" s="60"/>
      <c r="J3598" s="60"/>
      <c r="K3598" s="60"/>
      <c r="L3598" s="60"/>
      <c r="M3598" s="60"/>
      <c r="N3598" s="60"/>
      <c r="O3598" s="60"/>
    </row>
    <row r="3599" spans="1:15" x14ac:dyDescent="0.25">
      <c r="A3599" s="60"/>
      <c r="B3599" s="60"/>
      <c r="C3599" s="60"/>
      <c r="D3599" s="60"/>
      <c r="E3599" s="60"/>
      <c r="F3599" s="60"/>
      <c r="G3599" s="60"/>
      <c r="H3599" s="60"/>
      <c r="I3599" s="60"/>
      <c r="J3599" s="60"/>
      <c r="K3599" s="60"/>
      <c r="L3599" s="60"/>
      <c r="M3599" s="60"/>
      <c r="N3599" s="60"/>
      <c r="O3599" s="60"/>
    </row>
    <row r="3600" spans="1:15" x14ac:dyDescent="0.25">
      <c r="A3600" s="60"/>
      <c r="B3600" s="60"/>
      <c r="C3600" s="60"/>
      <c r="D3600" s="60"/>
      <c r="E3600" s="60"/>
      <c r="F3600" s="60"/>
      <c r="G3600" s="60"/>
      <c r="H3600" s="60"/>
      <c r="I3600" s="60"/>
      <c r="J3600" s="60"/>
      <c r="K3600" s="60"/>
      <c r="L3600" s="60"/>
      <c r="M3600" s="60"/>
      <c r="N3600" s="60"/>
      <c r="O3600" s="60"/>
    </row>
    <row r="3601" spans="1:15" x14ac:dyDescent="0.25">
      <c r="A3601" s="60"/>
      <c r="B3601" s="60"/>
      <c r="C3601" s="60"/>
      <c r="D3601" s="60"/>
      <c r="E3601" s="60"/>
      <c r="F3601" s="60"/>
      <c r="G3601" s="60"/>
      <c r="H3601" s="60"/>
      <c r="I3601" s="60"/>
      <c r="J3601" s="60"/>
      <c r="K3601" s="60"/>
      <c r="L3601" s="60"/>
      <c r="M3601" s="60"/>
      <c r="N3601" s="60"/>
      <c r="O3601" s="60"/>
    </row>
    <row r="3602" spans="1:15" x14ac:dyDescent="0.25">
      <c r="A3602" s="60"/>
      <c r="B3602" s="60"/>
      <c r="C3602" s="60"/>
      <c r="D3602" s="60"/>
      <c r="E3602" s="60"/>
      <c r="F3602" s="60"/>
      <c r="G3602" s="60"/>
      <c r="H3602" s="60"/>
      <c r="I3602" s="60"/>
      <c r="J3602" s="60"/>
      <c r="K3602" s="60"/>
      <c r="L3602" s="60"/>
      <c r="M3602" s="60"/>
      <c r="N3602" s="60"/>
      <c r="O3602" s="60"/>
    </row>
    <row r="3603" spans="1:15" x14ac:dyDescent="0.25">
      <c r="A3603" s="60"/>
      <c r="B3603" s="60"/>
      <c r="C3603" s="60"/>
      <c r="D3603" s="60"/>
      <c r="E3603" s="60"/>
      <c r="F3603" s="60"/>
      <c r="G3603" s="60"/>
      <c r="H3603" s="60"/>
      <c r="I3603" s="60"/>
      <c r="J3603" s="60"/>
      <c r="K3603" s="60"/>
      <c r="L3603" s="60"/>
      <c r="M3603" s="60"/>
      <c r="N3603" s="60"/>
      <c r="O3603" s="60"/>
    </row>
    <row r="3604" spans="1:15" x14ac:dyDescent="0.25">
      <c r="A3604" s="60"/>
      <c r="B3604" s="60"/>
      <c r="C3604" s="60"/>
      <c r="D3604" s="60"/>
      <c r="E3604" s="60"/>
      <c r="F3604" s="60"/>
      <c r="G3604" s="60"/>
      <c r="H3604" s="60"/>
      <c r="I3604" s="60"/>
      <c r="J3604" s="60"/>
      <c r="K3604" s="60"/>
      <c r="L3604" s="60"/>
      <c r="M3604" s="60"/>
      <c r="N3604" s="60"/>
      <c r="O3604" s="60"/>
    </row>
    <row r="3605" spans="1:15" x14ac:dyDescent="0.25">
      <c r="A3605" s="60"/>
      <c r="B3605" s="60"/>
      <c r="C3605" s="60"/>
      <c r="D3605" s="60"/>
      <c r="E3605" s="60"/>
      <c r="F3605" s="60"/>
      <c r="G3605" s="60"/>
      <c r="H3605" s="60"/>
      <c r="I3605" s="60"/>
      <c r="J3605" s="60"/>
      <c r="K3605" s="60"/>
      <c r="L3605" s="60"/>
      <c r="M3605" s="60"/>
      <c r="N3605" s="60"/>
      <c r="O3605" s="60"/>
    </row>
    <row r="3606" spans="1:15" x14ac:dyDescent="0.25">
      <c r="A3606" s="60"/>
      <c r="B3606" s="60"/>
      <c r="C3606" s="60"/>
      <c r="D3606" s="60"/>
      <c r="E3606" s="60"/>
      <c r="F3606" s="60"/>
      <c r="G3606" s="60"/>
      <c r="H3606" s="60"/>
      <c r="I3606" s="60"/>
      <c r="J3606" s="60"/>
      <c r="K3606" s="60"/>
      <c r="L3606" s="60"/>
      <c r="M3606" s="60"/>
      <c r="N3606" s="60"/>
      <c r="O3606" s="60"/>
    </row>
    <row r="3607" spans="1:15" x14ac:dyDescent="0.25">
      <c r="A3607" s="60"/>
      <c r="B3607" s="60"/>
      <c r="C3607" s="60"/>
      <c r="D3607" s="60"/>
      <c r="E3607" s="60"/>
      <c r="F3607" s="60"/>
      <c r="G3607" s="60"/>
      <c r="H3607" s="60"/>
      <c r="I3607" s="60"/>
      <c r="J3607" s="60"/>
      <c r="K3607" s="60"/>
      <c r="L3607" s="60"/>
      <c r="M3607" s="60"/>
      <c r="N3607" s="60"/>
      <c r="O3607" s="60"/>
    </row>
    <row r="3608" spans="1:15" x14ac:dyDescent="0.25">
      <c r="A3608" s="60"/>
      <c r="B3608" s="60"/>
      <c r="C3608" s="60"/>
      <c r="D3608" s="60"/>
      <c r="E3608" s="60"/>
      <c r="F3608" s="60"/>
      <c r="G3608" s="60"/>
      <c r="H3608" s="60"/>
      <c r="I3608" s="60"/>
      <c r="J3608" s="60"/>
      <c r="K3608" s="60"/>
      <c r="L3608" s="60"/>
      <c r="M3608" s="60"/>
      <c r="N3608" s="60"/>
      <c r="O3608" s="60"/>
    </row>
    <row r="3609" spans="1:15" x14ac:dyDescent="0.25">
      <c r="A3609" s="60"/>
      <c r="B3609" s="60"/>
      <c r="C3609" s="60"/>
      <c r="D3609" s="60"/>
      <c r="E3609" s="60"/>
      <c r="F3609" s="60"/>
      <c r="G3609" s="60"/>
      <c r="H3609" s="60"/>
      <c r="I3609" s="60"/>
      <c r="J3609" s="60"/>
      <c r="K3609" s="60"/>
      <c r="L3609" s="60"/>
      <c r="M3609" s="60"/>
      <c r="N3609" s="60"/>
      <c r="O3609" s="60"/>
    </row>
    <row r="3610" spans="1:15" x14ac:dyDescent="0.25">
      <c r="A3610" s="60"/>
      <c r="B3610" s="60"/>
      <c r="C3610" s="60"/>
      <c r="D3610" s="60"/>
      <c r="E3610" s="60"/>
      <c r="F3610" s="60"/>
      <c r="G3610" s="60"/>
      <c r="H3610" s="60"/>
      <c r="I3610" s="60"/>
      <c r="J3610" s="60"/>
      <c r="K3610" s="60"/>
      <c r="L3610" s="60"/>
      <c r="M3610" s="60"/>
      <c r="N3610" s="60"/>
      <c r="O3610" s="60"/>
    </row>
    <row r="3611" spans="1:15" x14ac:dyDescent="0.25">
      <c r="A3611" s="60"/>
      <c r="B3611" s="60"/>
      <c r="C3611" s="60"/>
      <c r="D3611" s="60"/>
      <c r="E3611" s="60"/>
      <c r="F3611" s="60"/>
      <c r="G3611" s="60"/>
      <c r="H3611" s="60"/>
      <c r="I3611" s="60"/>
      <c r="J3611" s="60"/>
      <c r="K3611" s="60"/>
      <c r="L3611" s="60"/>
      <c r="M3611" s="60"/>
      <c r="N3611" s="60"/>
      <c r="O3611" s="60"/>
    </row>
    <row r="3612" spans="1:15" x14ac:dyDescent="0.25">
      <c r="A3612" s="60"/>
      <c r="B3612" s="60"/>
      <c r="C3612" s="60"/>
      <c r="D3612" s="60"/>
      <c r="E3612" s="60"/>
      <c r="F3612" s="60"/>
      <c r="G3612" s="60"/>
      <c r="H3612" s="60"/>
      <c r="I3612" s="60"/>
      <c r="J3612" s="60"/>
      <c r="K3612" s="60"/>
      <c r="L3612" s="60"/>
      <c r="M3612" s="60"/>
      <c r="N3612" s="60"/>
      <c r="O3612" s="60"/>
    </row>
    <row r="3613" spans="1:15" x14ac:dyDescent="0.25">
      <c r="A3613" s="60"/>
      <c r="B3613" s="60"/>
      <c r="C3613" s="60"/>
      <c r="D3613" s="60"/>
      <c r="E3613" s="60"/>
      <c r="F3613" s="60"/>
      <c r="G3613" s="60"/>
      <c r="H3613" s="60"/>
      <c r="I3613" s="60"/>
      <c r="J3613" s="60"/>
      <c r="K3613" s="60"/>
      <c r="L3613" s="60"/>
      <c r="M3613" s="60"/>
      <c r="N3613" s="60"/>
      <c r="O3613" s="60"/>
    </row>
    <row r="3614" spans="1:15" x14ac:dyDescent="0.25">
      <c r="A3614" s="60"/>
      <c r="B3614" s="60"/>
      <c r="C3614" s="60"/>
      <c r="D3614" s="60"/>
      <c r="E3614" s="60"/>
      <c r="F3614" s="60"/>
      <c r="G3614" s="60"/>
      <c r="H3614" s="60"/>
      <c r="I3614" s="60"/>
      <c r="J3614" s="60"/>
      <c r="K3614" s="60"/>
      <c r="L3614" s="60"/>
      <c r="M3614" s="60"/>
      <c r="N3614" s="60"/>
      <c r="O3614" s="60"/>
    </row>
    <row r="3615" spans="1:15" x14ac:dyDescent="0.25">
      <c r="A3615" s="60"/>
      <c r="B3615" s="60"/>
      <c r="C3615" s="60"/>
      <c r="D3615" s="60"/>
      <c r="E3615" s="60"/>
      <c r="F3615" s="60"/>
      <c r="G3615" s="60"/>
      <c r="H3615" s="60"/>
      <c r="I3615" s="60"/>
      <c r="J3615" s="60"/>
      <c r="K3615" s="60"/>
      <c r="L3615" s="60"/>
      <c r="M3615" s="60"/>
      <c r="N3615" s="60"/>
      <c r="O3615" s="60"/>
    </row>
    <row r="3616" spans="1:15" x14ac:dyDescent="0.25">
      <c r="A3616" s="60"/>
      <c r="B3616" s="60"/>
      <c r="C3616" s="60"/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0"/>
    </row>
    <row r="3617" spans="1:15" x14ac:dyDescent="0.25">
      <c r="A3617" s="60"/>
      <c r="B3617" s="60"/>
      <c r="C3617" s="60"/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0"/>
    </row>
    <row r="3618" spans="1:15" x14ac:dyDescent="0.25">
      <c r="A3618" s="60"/>
      <c r="B3618" s="60"/>
      <c r="C3618" s="60"/>
      <c r="D3618" s="60"/>
      <c r="E3618" s="60"/>
      <c r="F3618" s="60"/>
      <c r="G3618" s="60"/>
      <c r="H3618" s="60"/>
      <c r="I3618" s="60"/>
      <c r="J3618" s="60"/>
      <c r="K3618" s="60"/>
      <c r="L3618" s="60"/>
      <c r="M3618" s="60"/>
      <c r="N3618" s="60"/>
      <c r="O3618" s="60"/>
    </row>
    <row r="3619" spans="1:15" x14ac:dyDescent="0.25">
      <c r="A3619" s="60"/>
      <c r="B3619" s="60"/>
      <c r="C3619" s="60"/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0"/>
    </row>
    <row r="3620" spans="1:15" x14ac:dyDescent="0.25">
      <c r="A3620" s="60"/>
      <c r="B3620" s="60"/>
      <c r="C3620" s="60"/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0"/>
    </row>
    <row r="3621" spans="1:15" x14ac:dyDescent="0.25">
      <c r="A3621" s="60"/>
      <c r="B3621" s="60"/>
      <c r="C3621" s="60"/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0"/>
    </row>
    <row r="3622" spans="1:15" x14ac:dyDescent="0.25">
      <c r="A3622" s="60"/>
      <c r="B3622" s="60"/>
      <c r="C3622" s="60"/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0"/>
    </row>
    <row r="3623" spans="1:15" x14ac:dyDescent="0.25">
      <c r="A3623" s="60"/>
      <c r="B3623" s="60"/>
      <c r="C3623" s="60"/>
      <c r="D3623" s="60"/>
      <c r="E3623" s="60"/>
      <c r="F3623" s="60"/>
      <c r="G3623" s="60"/>
      <c r="H3623" s="60"/>
      <c r="I3623" s="60"/>
      <c r="J3623" s="60"/>
      <c r="K3623" s="60"/>
      <c r="L3623" s="60"/>
      <c r="M3623" s="60"/>
      <c r="N3623" s="60"/>
      <c r="O3623" s="60"/>
    </row>
    <row r="3624" spans="1:15" x14ac:dyDescent="0.25">
      <c r="A3624" s="60"/>
      <c r="B3624" s="60"/>
      <c r="C3624" s="60"/>
      <c r="D3624" s="60"/>
      <c r="E3624" s="60"/>
      <c r="F3624" s="60"/>
      <c r="G3624" s="60"/>
      <c r="H3624" s="60"/>
      <c r="I3624" s="60"/>
      <c r="J3624" s="60"/>
      <c r="K3624" s="60"/>
      <c r="L3624" s="60"/>
      <c r="M3624" s="60"/>
      <c r="N3624" s="60"/>
      <c r="O3624" s="60"/>
    </row>
    <row r="3625" spans="1:15" x14ac:dyDescent="0.25">
      <c r="A3625" s="60"/>
      <c r="B3625" s="60"/>
      <c r="C3625" s="60"/>
      <c r="D3625" s="60"/>
      <c r="E3625" s="60"/>
      <c r="F3625" s="60"/>
      <c r="G3625" s="60"/>
      <c r="H3625" s="60"/>
      <c r="I3625" s="60"/>
      <c r="J3625" s="60"/>
      <c r="K3625" s="60"/>
      <c r="L3625" s="60"/>
      <c r="M3625" s="60"/>
      <c r="N3625" s="60"/>
      <c r="O3625" s="60"/>
    </row>
    <row r="3626" spans="1:15" x14ac:dyDescent="0.25">
      <c r="A3626" s="60"/>
      <c r="B3626" s="60"/>
      <c r="C3626" s="60"/>
      <c r="D3626" s="60"/>
      <c r="E3626" s="60"/>
      <c r="F3626" s="60"/>
      <c r="G3626" s="60"/>
      <c r="H3626" s="60"/>
      <c r="I3626" s="60"/>
      <c r="J3626" s="60"/>
      <c r="K3626" s="60"/>
      <c r="L3626" s="60"/>
      <c r="M3626" s="60"/>
      <c r="N3626" s="60"/>
      <c r="O3626" s="60"/>
    </row>
    <row r="3627" spans="1:15" x14ac:dyDescent="0.25">
      <c r="A3627" s="60"/>
      <c r="B3627" s="60"/>
      <c r="C3627" s="60"/>
      <c r="D3627" s="60"/>
      <c r="E3627" s="60"/>
      <c r="F3627" s="60"/>
      <c r="G3627" s="60"/>
      <c r="H3627" s="60"/>
      <c r="I3627" s="60"/>
      <c r="J3627" s="60"/>
      <c r="K3627" s="60"/>
      <c r="L3627" s="60"/>
      <c r="M3627" s="60"/>
      <c r="N3627" s="60"/>
      <c r="O3627" s="60"/>
    </row>
    <row r="3628" spans="1:15" x14ac:dyDescent="0.25">
      <c r="A3628" s="60"/>
      <c r="B3628" s="60"/>
      <c r="C3628" s="60"/>
      <c r="D3628" s="60"/>
      <c r="E3628" s="60"/>
      <c r="F3628" s="60"/>
      <c r="G3628" s="60"/>
      <c r="H3628" s="60"/>
      <c r="I3628" s="60"/>
      <c r="J3628" s="60"/>
      <c r="K3628" s="60"/>
      <c r="L3628" s="60"/>
      <c r="M3628" s="60"/>
      <c r="N3628" s="60"/>
      <c r="O3628" s="60"/>
    </row>
    <row r="3629" spans="1:15" x14ac:dyDescent="0.25">
      <c r="A3629" s="60"/>
      <c r="B3629" s="60"/>
      <c r="C3629" s="60"/>
      <c r="D3629" s="60"/>
      <c r="E3629" s="60"/>
      <c r="F3629" s="60"/>
      <c r="G3629" s="60"/>
      <c r="H3629" s="60"/>
      <c r="I3629" s="60"/>
      <c r="J3629" s="60"/>
      <c r="K3629" s="60"/>
      <c r="L3629" s="60"/>
      <c r="M3629" s="60"/>
      <c r="N3629" s="60"/>
      <c r="O3629" s="60"/>
    </row>
    <row r="3630" spans="1:15" x14ac:dyDescent="0.25">
      <c r="A3630" s="60"/>
      <c r="B3630" s="60"/>
      <c r="C3630" s="60"/>
      <c r="D3630" s="60"/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</row>
    <row r="3631" spans="1:15" x14ac:dyDescent="0.25">
      <c r="A3631" s="60"/>
      <c r="B3631" s="60"/>
      <c r="C3631" s="60"/>
      <c r="D3631" s="60"/>
      <c r="E3631" s="60"/>
      <c r="F3631" s="60"/>
      <c r="G3631" s="60"/>
      <c r="H3631" s="60"/>
      <c r="I3631" s="60"/>
      <c r="J3631" s="60"/>
      <c r="K3631" s="60"/>
      <c r="L3631" s="60"/>
      <c r="M3631" s="60"/>
      <c r="N3631" s="60"/>
      <c r="O3631" s="60"/>
    </row>
    <row r="3632" spans="1:15" x14ac:dyDescent="0.25">
      <c r="A3632" s="60"/>
      <c r="B3632" s="60"/>
      <c r="C3632" s="60"/>
      <c r="D3632" s="60"/>
      <c r="E3632" s="60"/>
      <c r="F3632" s="60"/>
      <c r="G3632" s="60"/>
      <c r="H3632" s="60"/>
      <c r="I3632" s="60"/>
      <c r="J3632" s="60"/>
      <c r="K3632" s="60"/>
      <c r="L3632" s="60"/>
      <c r="M3632" s="60"/>
      <c r="N3632" s="60"/>
      <c r="O3632" s="60"/>
    </row>
    <row r="3633" spans="1:15" x14ac:dyDescent="0.25">
      <c r="A3633" s="60"/>
      <c r="B3633" s="60"/>
      <c r="C3633" s="60"/>
      <c r="D3633" s="60"/>
      <c r="E3633" s="60"/>
      <c r="F3633" s="60"/>
      <c r="G3633" s="60"/>
      <c r="H3633" s="60"/>
      <c r="I3633" s="60"/>
      <c r="J3633" s="60"/>
      <c r="K3633" s="60"/>
      <c r="L3633" s="60"/>
      <c r="M3633" s="60"/>
      <c r="N3633" s="60"/>
      <c r="O3633" s="60"/>
    </row>
    <row r="3634" spans="1:15" x14ac:dyDescent="0.25">
      <c r="A3634" s="60"/>
      <c r="B3634" s="60"/>
      <c r="C3634" s="60"/>
      <c r="D3634" s="60"/>
      <c r="E3634" s="60"/>
      <c r="F3634" s="60"/>
      <c r="G3634" s="60"/>
      <c r="H3634" s="60"/>
      <c r="I3634" s="60"/>
      <c r="J3634" s="60"/>
      <c r="K3634" s="60"/>
      <c r="L3634" s="60"/>
      <c r="M3634" s="60"/>
      <c r="N3634" s="60"/>
      <c r="O3634" s="60"/>
    </row>
    <row r="3635" spans="1:15" x14ac:dyDescent="0.25">
      <c r="A3635" s="60"/>
      <c r="B3635" s="60"/>
      <c r="C3635" s="60"/>
      <c r="D3635" s="60"/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</row>
    <row r="3636" spans="1:15" x14ac:dyDescent="0.25">
      <c r="A3636" s="60"/>
      <c r="B3636" s="60"/>
      <c r="C3636" s="60"/>
      <c r="D3636" s="60"/>
      <c r="E3636" s="60"/>
      <c r="F3636" s="60"/>
      <c r="G3636" s="60"/>
      <c r="H3636" s="60"/>
      <c r="I3636" s="60"/>
      <c r="J3636" s="60"/>
      <c r="K3636" s="60"/>
      <c r="L3636" s="60"/>
      <c r="M3636" s="60"/>
      <c r="N3636" s="60"/>
      <c r="O3636" s="60"/>
    </row>
    <row r="3637" spans="1:15" x14ac:dyDescent="0.25">
      <c r="A3637" s="60"/>
      <c r="B3637" s="60"/>
      <c r="C3637" s="60"/>
      <c r="D3637" s="60"/>
      <c r="E3637" s="60"/>
      <c r="F3637" s="60"/>
      <c r="G3637" s="60"/>
      <c r="H3637" s="60"/>
      <c r="I3637" s="60"/>
      <c r="J3637" s="60"/>
      <c r="K3637" s="60"/>
      <c r="L3637" s="60"/>
      <c r="M3637" s="60"/>
      <c r="N3637" s="60"/>
      <c r="O3637" s="60"/>
    </row>
    <row r="3638" spans="1:15" x14ac:dyDescent="0.25">
      <c r="A3638" s="60"/>
      <c r="B3638" s="60"/>
      <c r="C3638" s="60"/>
      <c r="D3638" s="60"/>
      <c r="E3638" s="60"/>
      <c r="F3638" s="60"/>
      <c r="G3638" s="60"/>
      <c r="H3638" s="60"/>
      <c r="I3638" s="60"/>
      <c r="J3638" s="60"/>
      <c r="K3638" s="60"/>
      <c r="L3638" s="60"/>
      <c r="M3638" s="60"/>
      <c r="N3638" s="60"/>
      <c r="O3638" s="60"/>
    </row>
    <row r="3639" spans="1:15" x14ac:dyDescent="0.25">
      <c r="A3639" s="60"/>
      <c r="B3639" s="60"/>
      <c r="C3639" s="60"/>
      <c r="D3639" s="60"/>
      <c r="E3639" s="60"/>
      <c r="F3639" s="60"/>
      <c r="G3639" s="60"/>
      <c r="H3639" s="60"/>
      <c r="I3639" s="60"/>
      <c r="J3639" s="60"/>
      <c r="K3639" s="60"/>
      <c r="L3639" s="60"/>
      <c r="M3639" s="60"/>
      <c r="N3639" s="60"/>
      <c r="O3639" s="60"/>
    </row>
    <row r="3640" spans="1:15" x14ac:dyDescent="0.25">
      <c r="A3640" s="60"/>
      <c r="B3640" s="60"/>
      <c r="C3640" s="60"/>
      <c r="D3640" s="60"/>
      <c r="E3640" s="60"/>
      <c r="F3640" s="60"/>
      <c r="G3640" s="60"/>
      <c r="H3640" s="60"/>
      <c r="I3640" s="60"/>
      <c r="J3640" s="60"/>
      <c r="K3640" s="60"/>
      <c r="L3640" s="60"/>
      <c r="M3640" s="60"/>
      <c r="N3640" s="60"/>
      <c r="O3640" s="60"/>
    </row>
    <row r="3641" spans="1:15" x14ac:dyDescent="0.25">
      <c r="A3641" s="60"/>
      <c r="B3641" s="60"/>
      <c r="C3641" s="60"/>
      <c r="D3641" s="60"/>
      <c r="E3641" s="60"/>
      <c r="F3641" s="60"/>
      <c r="G3641" s="60"/>
      <c r="H3641" s="60"/>
      <c r="I3641" s="60"/>
      <c r="J3641" s="60"/>
      <c r="K3641" s="60"/>
      <c r="L3641" s="60"/>
      <c r="M3641" s="60"/>
      <c r="N3641" s="60"/>
      <c r="O3641" s="60"/>
    </row>
    <row r="3642" spans="1:15" x14ac:dyDescent="0.25">
      <c r="A3642" s="60"/>
      <c r="B3642" s="60"/>
      <c r="C3642" s="60"/>
      <c r="D3642" s="60"/>
      <c r="E3642" s="60"/>
      <c r="F3642" s="60"/>
      <c r="G3642" s="60"/>
      <c r="H3642" s="60"/>
      <c r="I3642" s="60"/>
      <c r="J3642" s="60"/>
      <c r="K3642" s="60"/>
      <c r="L3642" s="60"/>
      <c r="M3642" s="60"/>
      <c r="N3642" s="60"/>
      <c r="O3642" s="60"/>
    </row>
    <row r="3643" spans="1:15" x14ac:dyDescent="0.25">
      <c r="A3643" s="60"/>
      <c r="B3643" s="60"/>
      <c r="C3643" s="60"/>
      <c r="D3643" s="60"/>
      <c r="E3643" s="60"/>
      <c r="F3643" s="60"/>
      <c r="G3643" s="60"/>
      <c r="H3643" s="60"/>
      <c r="I3643" s="60"/>
      <c r="J3643" s="60"/>
      <c r="K3643" s="60"/>
      <c r="L3643" s="60"/>
      <c r="M3643" s="60"/>
      <c r="N3643" s="60"/>
      <c r="O3643" s="60"/>
    </row>
    <row r="3644" spans="1:15" x14ac:dyDescent="0.25">
      <c r="A3644" s="60"/>
      <c r="B3644" s="60"/>
      <c r="C3644" s="60"/>
      <c r="D3644" s="60"/>
      <c r="E3644" s="60"/>
      <c r="F3644" s="60"/>
      <c r="G3644" s="60"/>
      <c r="H3644" s="60"/>
      <c r="I3644" s="60"/>
      <c r="J3644" s="60"/>
      <c r="K3644" s="60"/>
      <c r="L3644" s="60"/>
      <c r="M3644" s="60"/>
      <c r="N3644" s="60"/>
      <c r="O3644" s="60"/>
    </row>
    <row r="3645" spans="1:15" x14ac:dyDescent="0.25">
      <c r="A3645" s="60"/>
      <c r="B3645" s="60"/>
      <c r="C3645" s="60"/>
      <c r="D3645" s="60"/>
      <c r="E3645" s="60"/>
      <c r="F3645" s="60"/>
      <c r="G3645" s="60"/>
      <c r="H3645" s="60"/>
      <c r="I3645" s="60"/>
      <c r="J3645" s="60"/>
      <c r="K3645" s="60"/>
      <c r="L3645" s="60"/>
      <c r="M3645" s="60"/>
      <c r="N3645" s="60"/>
      <c r="O3645" s="60"/>
    </row>
    <row r="3646" spans="1:15" x14ac:dyDescent="0.25">
      <c r="A3646" s="60"/>
      <c r="B3646" s="60"/>
      <c r="C3646" s="60"/>
      <c r="D3646" s="60"/>
      <c r="E3646" s="60"/>
      <c r="F3646" s="60"/>
      <c r="G3646" s="60"/>
      <c r="H3646" s="60"/>
      <c r="I3646" s="60"/>
      <c r="J3646" s="60"/>
      <c r="K3646" s="60"/>
      <c r="L3646" s="60"/>
      <c r="M3646" s="60"/>
      <c r="N3646" s="60"/>
      <c r="O3646" s="60"/>
    </row>
    <row r="3647" spans="1:15" x14ac:dyDescent="0.25">
      <c r="A3647" s="60"/>
      <c r="B3647" s="60"/>
      <c r="C3647" s="60"/>
      <c r="D3647" s="60"/>
      <c r="E3647" s="60"/>
      <c r="F3647" s="60"/>
      <c r="G3647" s="60"/>
      <c r="H3647" s="60"/>
      <c r="I3647" s="60"/>
      <c r="J3647" s="60"/>
      <c r="K3647" s="60"/>
      <c r="L3647" s="60"/>
      <c r="M3647" s="60"/>
      <c r="N3647" s="60"/>
      <c r="O3647" s="60"/>
    </row>
    <row r="3648" spans="1:15" x14ac:dyDescent="0.25">
      <c r="A3648" s="60"/>
      <c r="B3648" s="60"/>
      <c r="C3648" s="60"/>
      <c r="D3648" s="60"/>
      <c r="E3648" s="60"/>
      <c r="F3648" s="60"/>
      <c r="G3648" s="60"/>
      <c r="H3648" s="60"/>
      <c r="I3648" s="60"/>
      <c r="J3648" s="60"/>
      <c r="K3648" s="60"/>
      <c r="L3648" s="60"/>
      <c r="M3648" s="60"/>
      <c r="N3648" s="60"/>
      <c r="O3648" s="60"/>
    </row>
    <row r="3649" spans="1:15" x14ac:dyDescent="0.25">
      <c r="A3649" s="60"/>
      <c r="B3649" s="60"/>
      <c r="C3649" s="60"/>
      <c r="D3649" s="60"/>
      <c r="E3649" s="60"/>
      <c r="F3649" s="60"/>
      <c r="G3649" s="60"/>
      <c r="H3649" s="60"/>
      <c r="I3649" s="60"/>
      <c r="J3649" s="60"/>
      <c r="K3649" s="60"/>
      <c r="L3649" s="60"/>
      <c r="M3649" s="60"/>
      <c r="N3649" s="60"/>
      <c r="O3649" s="60"/>
    </row>
    <row r="3650" spans="1:15" x14ac:dyDescent="0.25">
      <c r="A3650" s="60"/>
      <c r="B3650" s="60"/>
      <c r="C3650" s="60"/>
      <c r="D3650" s="60"/>
      <c r="E3650" s="60"/>
      <c r="F3650" s="60"/>
      <c r="G3650" s="60"/>
      <c r="H3650" s="60"/>
      <c r="I3650" s="60"/>
      <c r="J3650" s="60"/>
      <c r="K3650" s="60"/>
      <c r="L3650" s="60"/>
      <c r="M3650" s="60"/>
      <c r="N3650" s="60"/>
      <c r="O3650" s="60"/>
    </row>
    <row r="3651" spans="1:15" x14ac:dyDescent="0.25">
      <c r="A3651" s="60"/>
      <c r="B3651" s="60"/>
      <c r="C3651" s="60"/>
      <c r="D3651" s="60"/>
      <c r="E3651" s="60"/>
      <c r="F3651" s="60"/>
      <c r="G3651" s="60"/>
      <c r="H3651" s="60"/>
      <c r="I3651" s="60"/>
      <c r="J3651" s="60"/>
      <c r="K3651" s="60"/>
      <c r="L3651" s="60"/>
      <c r="M3651" s="60"/>
      <c r="N3651" s="60"/>
      <c r="O3651" s="60"/>
    </row>
    <row r="3652" spans="1:15" x14ac:dyDescent="0.25">
      <c r="A3652" s="60"/>
      <c r="B3652" s="60"/>
      <c r="C3652" s="60"/>
      <c r="D3652" s="60"/>
      <c r="E3652" s="60"/>
      <c r="F3652" s="60"/>
      <c r="G3652" s="60"/>
      <c r="H3652" s="60"/>
      <c r="I3652" s="60"/>
      <c r="J3652" s="60"/>
      <c r="K3652" s="60"/>
      <c r="L3652" s="60"/>
      <c r="M3652" s="60"/>
      <c r="N3652" s="60"/>
      <c r="O3652" s="60"/>
    </row>
    <row r="3653" spans="1:15" x14ac:dyDescent="0.25">
      <c r="A3653" s="60"/>
      <c r="B3653" s="60"/>
      <c r="C3653" s="60"/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0"/>
    </row>
    <row r="3654" spans="1:15" x14ac:dyDescent="0.25">
      <c r="A3654" s="60"/>
      <c r="B3654" s="60"/>
      <c r="C3654" s="60"/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0"/>
    </row>
    <row r="3655" spans="1:15" x14ac:dyDescent="0.25">
      <c r="A3655" s="60"/>
      <c r="B3655" s="60"/>
      <c r="C3655" s="60"/>
      <c r="D3655" s="60"/>
      <c r="E3655" s="60"/>
      <c r="F3655" s="60"/>
      <c r="G3655" s="60"/>
      <c r="H3655" s="60"/>
      <c r="I3655" s="60"/>
      <c r="J3655" s="60"/>
      <c r="K3655" s="60"/>
      <c r="L3655" s="60"/>
      <c r="M3655" s="60"/>
      <c r="N3655" s="60"/>
      <c r="O3655" s="60"/>
    </row>
    <row r="3656" spans="1:15" x14ac:dyDescent="0.25">
      <c r="A3656" s="60"/>
      <c r="B3656" s="60"/>
      <c r="C3656" s="60"/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0"/>
    </row>
    <row r="3657" spans="1:15" x14ac:dyDescent="0.25">
      <c r="A3657" s="60"/>
      <c r="B3657" s="60"/>
      <c r="C3657" s="60"/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0"/>
    </row>
    <row r="3658" spans="1:15" x14ac:dyDescent="0.25">
      <c r="A3658" s="60"/>
      <c r="B3658" s="60"/>
      <c r="C3658" s="60"/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0"/>
    </row>
    <row r="3659" spans="1:15" x14ac:dyDescent="0.25">
      <c r="A3659" s="60"/>
      <c r="B3659" s="60"/>
      <c r="C3659" s="60"/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0"/>
    </row>
    <row r="3660" spans="1:15" x14ac:dyDescent="0.25">
      <c r="A3660" s="60"/>
      <c r="B3660" s="60"/>
      <c r="C3660" s="60"/>
      <c r="D3660" s="60"/>
      <c r="E3660" s="60"/>
      <c r="F3660" s="60"/>
      <c r="G3660" s="60"/>
      <c r="H3660" s="60"/>
      <c r="I3660" s="60"/>
      <c r="J3660" s="60"/>
      <c r="K3660" s="60"/>
      <c r="L3660" s="60"/>
      <c r="M3660" s="60"/>
      <c r="N3660" s="60"/>
      <c r="O3660" s="60"/>
    </row>
    <row r="3661" spans="1:15" x14ac:dyDescent="0.25">
      <c r="A3661" s="60"/>
      <c r="B3661" s="60"/>
      <c r="C3661" s="60"/>
      <c r="D3661" s="60"/>
      <c r="E3661" s="60"/>
      <c r="F3661" s="60"/>
      <c r="G3661" s="60"/>
      <c r="H3661" s="60"/>
      <c r="I3661" s="60"/>
      <c r="J3661" s="60"/>
      <c r="K3661" s="60"/>
      <c r="L3661" s="60"/>
      <c r="M3661" s="60"/>
      <c r="N3661" s="60"/>
      <c r="O3661" s="60"/>
    </row>
    <row r="3662" spans="1:15" x14ac:dyDescent="0.25">
      <c r="A3662" s="60"/>
      <c r="B3662" s="60"/>
      <c r="C3662" s="60"/>
      <c r="D3662" s="60"/>
      <c r="E3662" s="60"/>
      <c r="F3662" s="60"/>
      <c r="G3662" s="60"/>
      <c r="H3662" s="60"/>
      <c r="I3662" s="60"/>
      <c r="J3662" s="60"/>
      <c r="K3662" s="60"/>
      <c r="L3662" s="60"/>
      <c r="M3662" s="60"/>
      <c r="N3662" s="60"/>
      <c r="O3662" s="60"/>
    </row>
    <row r="3663" spans="1:15" x14ac:dyDescent="0.25">
      <c r="A3663" s="60"/>
      <c r="B3663" s="60"/>
      <c r="C3663" s="60"/>
      <c r="D3663" s="60"/>
      <c r="E3663" s="60"/>
      <c r="F3663" s="60"/>
      <c r="G3663" s="60"/>
      <c r="H3663" s="60"/>
      <c r="I3663" s="60"/>
      <c r="J3663" s="60"/>
      <c r="K3663" s="60"/>
      <c r="L3663" s="60"/>
      <c r="M3663" s="60"/>
      <c r="N3663" s="60"/>
      <c r="O3663" s="60"/>
    </row>
    <row r="3664" spans="1:15" x14ac:dyDescent="0.25">
      <c r="A3664" s="60"/>
      <c r="B3664" s="60"/>
      <c r="C3664" s="60"/>
      <c r="D3664" s="60"/>
      <c r="E3664" s="60"/>
      <c r="F3664" s="60"/>
      <c r="G3664" s="60"/>
      <c r="H3664" s="60"/>
      <c r="I3664" s="60"/>
      <c r="J3664" s="60"/>
      <c r="K3664" s="60"/>
      <c r="L3664" s="60"/>
      <c r="M3664" s="60"/>
      <c r="N3664" s="60"/>
      <c r="O3664" s="60"/>
    </row>
    <row r="3665" spans="1:15" x14ac:dyDescent="0.25">
      <c r="A3665" s="60"/>
      <c r="B3665" s="60"/>
      <c r="C3665" s="60"/>
      <c r="D3665" s="60"/>
      <c r="E3665" s="60"/>
      <c r="F3665" s="60"/>
      <c r="G3665" s="60"/>
      <c r="H3665" s="60"/>
      <c r="I3665" s="60"/>
      <c r="J3665" s="60"/>
      <c r="K3665" s="60"/>
      <c r="L3665" s="60"/>
      <c r="M3665" s="60"/>
      <c r="N3665" s="60"/>
      <c r="O3665" s="60"/>
    </row>
    <row r="3666" spans="1:15" x14ac:dyDescent="0.25">
      <c r="A3666" s="60"/>
      <c r="B3666" s="60"/>
      <c r="C3666" s="60"/>
      <c r="D3666" s="60"/>
      <c r="E3666" s="60"/>
      <c r="F3666" s="60"/>
      <c r="G3666" s="60"/>
      <c r="H3666" s="60"/>
      <c r="I3666" s="60"/>
      <c r="J3666" s="60"/>
      <c r="K3666" s="60"/>
      <c r="L3666" s="60"/>
      <c r="M3666" s="60"/>
      <c r="N3666" s="60"/>
      <c r="O3666" s="60"/>
    </row>
    <row r="3667" spans="1:15" x14ac:dyDescent="0.25">
      <c r="A3667" s="60"/>
      <c r="B3667" s="60"/>
      <c r="C3667" s="60"/>
      <c r="D3667" s="60"/>
      <c r="E3667" s="60"/>
      <c r="F3667" s="60"/>
      <c r="G3667" s="60"/>
      <c r="H3667" s="60"/>
      <c r="I3667" s="60"/>
      <c r="J3667" s="60"/>
      <c r="K3667" s="60"/>
      <c r="L3667" s="60"/>
      <c r="M3667" s="60"/>
      <c r="N3667" s="60"/>
      <c r="O3667" s="60"/>
    </row>
    <row r="3668" spans="1:15" x14ac:dyDescent="0.25">
      <c r="A3668" s="60"/>
      <c r="B3668" s="60"/>
      <c r="C3668" s="60"/>
      <c r="D3668" s="60"/>
      <c r="E3668" s="60"/>
      <c r="F3668" s="60"/>
      <c r="G3668" s="60"/>
      <c r="H3668" s="60"/>
      <c r="I3668" s="60"/>
      <c r="J3668" s="60"/>
      <c r="K3668" s="60"/>
      <c r="L3668" s="60"/>
      <c r="M3668" s="60"/>
      <c r="N3668" s="60"/>
      <c r="O3668" s="60"/>
    </row>
    <row r="3669" spans="1:15" x14ac:dyDescent="0.25">
      <c r="A3669" s="60"/>
      <c r="B3669" s="60"/>
      <c r="C3669" s="60"/>
      <c r="D3669" s="60"/>
      <c r="E3669" s="60"/>
      <c r="F3669" s="60"/>
      <c r="G3669" s="60"/>
      <c r="H3669" s="60"/>
      <c r="I3669" s="60"/>
      <c r="J3669" s="60"/>
      <c r="K3669" s="60"/>
      <c r="L3669" s="60"/>
      <c r="M3669" s="60"/>
      <c r="N3669" s="60"/>
      <c r="O3669" s="60"/>
    </row>
    <row r="3670" spans="1:15" x14ac:dyDescent="0.25">
      <c r="A3670" s="60"/>
      <c r="B3670" s="60"/>
      <c r="C3670" s="60"/>
      <c r="D3670" s="60"/>
      <c r="E3670" s="60"/>
      <c r="F3670" s="60"/>
      <c r="G3670" s="60"/>
      <c r="H3670" s="60"/>
      <c r="I3670" s="60"/>
      <c r="J3670" s="60"/>
      <c r="K3670" s="60"/>
      <c r="L3670" s="60"/>
      <c r="M3670" s="60"/>
      <c r="N3670" s="60"/>
      <c r="O3670" s="60"/>
    </row>
    <row r="3671" spans="1:15" x14ac:dyDescent="0.25">
      <c r="A3671" s="60"/>
      <c r="B3671" s="60"/>
      <c r="C3671" s="60"/>
      <c r="D3671" s="60"/>
      <c r="E3671" s="60"/>
      <c r="F3671" s="60"/>
      <c r="G3671" s="60"/>
      <c r="H3671" s="60"/>
      <c r="I3671" s="60"/>
      <c r="J3671" s="60"/>
      <c r="K3671" s="60"/>
      <c r="L3671" s="60"/>
      <c r="M3671" s="60"/>
      <c r="N3671" s="60"/>
      <c r="O3671" s="60"/>
    </row>
    <row r="3672" spans="1:15" x14ac:dyDescent="0.25">
      <c r="A3672" s="60"/>
      <c r="B3672" s="60"/>
      <c r="C3672" s="60"/>
      <c r="D3672" s="60"/>
      <c r="E3672" s="60"/>
      <c r="F3672" s="60"/>
      <c r="G3672" s="60"/>
      <c r="H3672" s="60"/>
      <c r="I3672" s="60"/>
      <c r="J3672" s="60"/>
      <c r="K3672" s="60"/>
      <c r="L3672" s="60"/>
      <c r="M3672" s="60"/>
      <c r="N3672" s="60"/>
      <c r="O3672" s="60"/>
    </row>
    <row r="3673" spans="1:15" x14ac:dyDescent="0.25">
      <c r="A3673" s="60"/>
      <c r="B3673" s="60"/>
      <c r="C3673" s="60"/>
      <c r="D3673" s="60"/>
      <c r="E3673" s="60"/>
      <c r="F3673" s="60"/>
      <c r="G3673" s="60"/>
      <c r="H3673" s="60"/>
      <c r="I3673" s="60"/>
      <c r="J3673" s="60"/>
      <c r="K3673" s="60"/>
      <c r="L3673" s="60"/>
      <c r="M3673" s="60"/>
      <c r="N3673" s="60"/>
      <c r="O3673" s="60"/>
    </row>
    <row r="3674" spans="1:15" x14ac:dyDescent="0.25">
      <c r="A3674" s="60"/>
      <c r="B3674" s="60"/>
      <c r="C3674" s="60"/>
      <c r="D3674" s="60"/>
      <c r="E3674" s="60"/>
      <c r="F3674" s="60"/>
      <c r="G3674" s="60"/>
      <c r="H3674" s="60"/>
      <c r="I3674" s="60"/>
      <c r="J3674" s="60"/>
      <c r="K3674" s="60"/>
      <c r="L3674" s="60"/>
      <c r="M3674" s="60"/>
      <c r="N3674" s="60"/>
      <c r="O3674" s="60"/>
    </row>
    <row r="3675" spans="1:15" x14ac:dyDescent="0.25">
      <c r="A3675" s="60"/>
      <c r="B3675" s="60"/>
      <c r="C3675" s="60"/>
      <c r="D3675" s="60"/>
      <c r="E3675" s="60"/>
      <c r="F3675" s="60"/>
      <c r="G3675" s="60"/>
      <c r="H3675" s="60"/>
      <c r="I3675" s="60"/>
      <c r="J3675" s="60"/>
      <c r="K3675" s="60"/>
      <c r="L3675" s="60"/>
      <c r="M3675" s="60"/>
      <c r="N3675" s="60"/>
      <c r="O3675" s="60"/>
    </row>
    <row r="3676" spans="1:15" x14ac:dyDescent="0.25">
      <c r="A3676" s="60"/>
      <c r="B3676" s="60"/>
      <c r="C3676" s="60"/>
      <c r="D3676" s="60"/>
      <c r="E3676" s="60"/>
      <c r="F3676" s="60"/>
      <c r="G3676" s="60"/>
      <c r="H3676" s="60"/>
      <c r="I3676" s="60"/>
      <c r="J3676" s="60"/>
      <c r="K3676" s="60"/>
      <c r="L3676" s="60"/>
      <c r="M3676" s="60"/>
      <c r="N3676" s="60"/>
      <c r="O3676" s="60"/>
    </row>
    <row r="3677" spans="1:15" x14ac:dyDescent="0.25">
      <c r="A3677" s="60"/>
      <c r="B3677" s="60"/>
      <c r="C3677" s="60"/>
      <c r="D3677" s="60"/>
      <c r="E3677" s="60"/>
      <c r="F3677" s="60"/>
      <c r="G3677" s="60"/>
      <c r="H3677" s="60"/>
      <c r="I3677" s="60"/>
      <c r="J3677" s="60"/>
      <c r="K3677" s="60"/>
      <c r="L3677" s="60"/>
      <c r="M3677" s="60"/>
      <c r="N3677" s="60"/>
      <c r="O3677" s="60"/>
    </row>
    <row r="3678" spans="1:15" x14ac:dyDescent="0.25">
      <c r="A3678" s="60"/>
      <c r="B3678" s="60"/>
      <c r="C3678" s="60"/>
      <c r="D3678" s="60"/>
      <c r="E3678" s="60"/>
      <c r="F3678" s="60"/>
      <c r="G3678" s="60"/>
      <c r="H3678" s="60"/>
      <c r="I3678" s="60"/>
      <c r="J3678" s="60"/>
      <c r="K3678" s="60"/>
      <c r="L3678" s="60"/>
      <c r="M3678" s="60"/>
      <c r="N3678" s="60"/>
      <c r="O3678" s="60"/>
    </row>
    <row r="3679" spans="1:15" x14ac:dyDescent="0.25">
      <c r="A3679" s="60"/>
      <c r="B3679" s="60"/>
      <c r="C3679" s="60"/>
      <c r="D3679" s="60"/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</row>
    <row r="3680" spans="1:15" x14ac:dyDescent="0.25">
      <c r="A3680" s="60"/>
      <c r="B3680" s="60"/>
      <c r="C3680" s="60"/>
      <c r="D3680" s="60"/>
      <c r="E3680" s="60"/>
      <c r="F3680" s="60"/>
      <c r="G3680" s="60"/>
      <c r="H3680" s="60"/>
      <c r="I3680" s="60"/>
      <c r="J3680" s="60"/>
      <c r="K3680" s="60"/>
      <c r="L3680" s="60"/>
      <c r="M3680" s="60"/>
      <c r="N3680" s="60"/>
      <c r="O3680" s="60"/>
    </row>
    <row r="3681" spans="1:15" x14ac:dyDescent="0.25">
      <c r="A3681" s="60"/>
      <c r="B3681" s="60"/>
      <c r="C3681" s="60"/>
      <c r="D3681" s="60"/>
      <c r="E3681" s="60"/>
      <c r="F3681" s="60"/>
      <c r="G3681" s="60"/>
      <c r="H3681" s="60"/>
      <c r="I3681" s="60"/>
      <c r="J3681" s="60"/>
      <c r="K3681" s="60"/>
      <c r="L3681" s="60"/>
      <c r="M3681" s="60"/>
      <c r="N3681" s="60"/>
      <c r="O3681" s="60"/>
    </row>
    <row r="3682" spans="1:15" x14ac:dyDescent="0.25">
      <c r="A3682" s="60"/>
      <c r="B3682" s="60"/>
      <c r="C3682" s="60"/>
      <c r="D3682" s="60"/>
      <c r="E3682" s="60"/>
      <c r="F3682" s="60"/>
      <c r="G3682" s="60"/>
      <c r="H3682" s="60"/>
      <c r="I3682" s="60"/>
      <c r="J3682" s="60"/>
      <c r="K3682" s="60"/>
      <c r="L3682" s="60"/>
      <c r="M3682" s="60"/>
      <c r="N3682" s="60"/>
      <c r="O3682" s="60"/>
    </row>
    <row r="3683" spans="1:15" x14ac:dyDescent="0.25">
      <c r="A3683" s="60"/>
      <c r="B3683" s="60"/>
      <c r="C3683" s="60"/>
      <c r="D3683" s="60"/>
      <c r="E3683" s="60"/>
      <c r="F3683" s="60"/>
      <c r="G3683" s="60"/>
      <c r="H3683" s="60"/>
      <c r="I3683" s="60"/>
      <c r="J3683" s="60"/>
      <c r="K3683" s="60"/>
      <c r="L3683" s="60"/>
      <c r="M3683" s="60"/>
      <c r="N3683" s="60"/>
      <c r="O3683" s="60"/>
    </row>
    <row r="3684" spans="1:15" x14ac:dyDescent="0.25">
      <c r="A3684" s="60"/>
      <c r="B3684" s="60"/>
      <c r="C3684" s="60"/>
      <c r="D3684" s="60"/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</row>
    <row r="3685" spans="1:15" x14ac:dyDescent="0.25">
      <c r="A3685" s="60"/>
      <c r="B3685" s="60"/>
      <c r="C3685" s="60"/>
      <c r="D3685" s="60"/>
      <c r="E3685" s="60"/>
      <c r="F3685" s="60"/>
      <c r="G3685" s="60"/>
      <c r="H3685" s="60"/>
      <c r="I3685" s="60"/>
      <c r="J3685" s="60"/>
      <c r="K3685" s="60"/>
      <c r="L3685" s="60"/>
      <c r="M3685" s="60"/>
      <c r="N3685" s="60"/>
      <c r="O3685" s="60"/>
    </row>
    <row r="3686" spans="1:15" x14ac:dyDescent="0.25">
      <c r="A3686" s="60"/>
      <c r="B3686" s="60"/>
      <c r="C3686" s="60"/>
      <c r="D3686" s="60"/>
      <c r="E3686" s="60"/>
      <c r="F3686" s="60"/>
      <c r="G3686" s="60"/>
      <c r="H3686" s="60"/>
      <c r="I3686" s="60"/>
      <c r="J3686" s="60"/>
      <c r="K3686" s="60"/>
      <c r="L3686" s="60"/>
      <c r="M3686" s="60"/>
      <c r="N3686" s="60"/>
      <c r="O3686" s="60"/>
    </row>
    <row r="3687" spans="1:15" x14ac:dyDescent="0.25">
      <c r="A3687" s="60"/>
      <c r="B3687" s="60"/>
      <c r="C3687" s="60"/>
      <c r="D3687" s="60"/>
      <c r="E3687" s="60"/>
      <c r="F3687" s="60"/>
      <c r="G3687" s="60"/>
      <c r="H3687" s="60"/>
      <c r="I3687" s="60"/>
      <c r="J3687" s="60"/>
      <c r="K3687" s="60"/>
      <c r="L3687" s="60"/>
      <c r="M3687" s="60"/>
      <c r="N3687" s="60"/>
      <c r="O3687" s="60"/>
    </row>
    <row r="3688" spans="1:15" x14ac:dyDescent="0.25">
      <c r="A3688" s="60"/>
      <c r="B3688" s="60"/>
      <c r="C3688" s="60"/>
      <c r="D3688" s="60"/>
      <c r="E3688" s="60"/>
      <c r="F3688" s="60"/>
      <c r="G3688" s="60"/>
      <c r="H3688" s="60"/>
      <c r="I3688" s="60"/>
      <c r="J3688" s="60"/>
      <c r="K3688" s="60"/>
      <c r="L3688" s="60"/>
      <c r="M3688" s="60"/>
      <c r="N3688" s="60"/>
      <c r="O3688" s="60"/>
    </row>
    <row r="3689" spans="1:15" x14ac:dyDescent="0.25">
      <c r="A3689" s="60"/>
      <c r="B3689" s="60"/>
      <c r="C3689" s="60"/>
      <c r="D3689" s="60"/>
      <c r="E3689" s="60"/>
      <c r="F3689" s="60"/>
      <c r="G3689" s="60"/>
      <c r="H3689" s="60"/>
      <c r="I3689" s="60"/>
      <c r="J3689" s="60"/>
      <c r="K3689" s="60"/>
      <c r="L3689" s="60"/>
      <c r="M3689" s="60"/>
      <c r="N3689" s="60"/>
      <c r="O3689" s="60"/>
    </row>
    <row r="3690" spans="1:15" x14ac:dyDescent="0.25">
      <c r="A3690" s="60"/>
      <c r="B3690" s="60"/>
      <c r="C3690" s="60"/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0"/>
    </row>
    <row r="3691" spans="1:15" x14ac:dyDescent="0.25">
      <c r="A3691" s="60"/>
      <c r="B3691" s="60"/>
      <c r="C3691" s="60"/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0"/>
    </row>
    <row r="3692" spans="1:15" x14ac:dyDescent="0.25">
      <c r="A3692" s="60"/>
      <c r="B3692" s="60"/>
      <c r="C3692" s="60"/>
      <c r="D3692" s="60"/>
      <c r="E3692" s="60"/>
      <c r="F3692" s="60"/>
      <c r="G3692" s="60"/>
      <c r="H3692" s="60"/>
      <c r="I3692" s="60"/>
      <c r="J3692" s="60"/>
      <c r="K3692" s="60"/>
      <c r="L3692" s="60"/>
      <c r="M3692" s="60"/>
      <c r="N3692" s="60"/>
      <c r="O3692" s="60"/>
    </row>
    <row r="3693" spans="1:15" x14ac:dyDescent="0.25">
      <c r="A3693" s="60"/>
      <c r="B3693" s="60"/>
      <c r="C3693" s="60"/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0"/>
    </row>
    <row r="3694" spans="1:15" x14ac:dyDescent="0.25">
      <c r="A3694" s="60"/>
      <c r="B3694" s="60"/>
      <c r="C3694" s="60"/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0"/>
    </row>
    <row r="3695" spans="1:15" x14ac:dyDescent="0.25">
      <c r="A3695" s="60"/>
      <c r="B3695" s="60"/>
      <c r="C3695" s="60"/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0"/>
    </row>
    <row r="3696" spans="1:15" x14ac:dyDescent="0.25">
      <c r="A3696" s="60"/>
      <c r="B3696" s="60"/>
      <c r="C3696" s="60"/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0"/>
    </row>
    <row r="3697" spans="1:15" x14ac:dyDescent="0.25">
      <c r="A3697" s="60"/>
      <c r="B3697" s="60"/>
      <c r="C3697" s="60"/>
      <c r="D3697" s="60"/>
      <c r="E3697" s="60"/>
      <c r="F3697" s="60"/>
      <c r="G3697" s="60"/>
      <c r="H3697" s="60"/>
      <c r="I3697" s="60"/>
      <c r="J3697" s="60"/>
      <c r="K3697" s="60"/>
      <c r="L3697" s="60"/>
      <c r="M3697" s="60"/>
      <c r="N3697" s="60"/>
      <c r="O3697" s="60"/>
    </row>
    <row r="3698" spans="1:15" x14ac:dyDescent="0.25">
      <c r="A3698" s="60"/>
      <c r="B3698" s="60"/>
      <c r="C3698" s="60"/>
      <c r="D3698" s="60"/>
      <c r="E3698" s="60"/>
      <c r="F3698" s="60"/>
      <c r="G3698" s="60"/>
      <c r="H3698" s="60"/>
      <c r="I3698" s="60"/>
      <c r="J3698" s="60"/>
      <c r="K3698" s="60"/>
      <c r="L3698" s="60"/>
      <c r="M3698" s="60"/>
      <c r="N3698" s="60"/>
      <c r="O3698" s="60"/>
    </row>
    <row r="3699" spans="1:15" x14ac:dyDescent="0.25">
      <c r="A3699" s="60"/>
      <c r="B3699" s="60"/>
      <c r="C3699" s="60"/>
      <c r="D3699" s="60"/>
      <c r="E3699" s="60"/>
      <c r="F3699" s="60"/>
      <c r="G3699" s="60"/>
      <c r="H3699" s="60"/>
      <c r="I3699" s="60"/>
      <c r="J3699" s="60"/>
      <c r="K3699" s="60"/>
      <c r="L3699" s="60"/>
      <c r="M3699" s="60"/>
      <c r="N3699" s="60"/>
      <c r="O3699" s="60"/>
    </row>
    <row r="3700" spans="1:15" x14ac:dyDescent="0.25">
      <c r="A3700" s="60"/>
      <c r="B3700" s="60"/>
      <c r="C3700" s="60"/>
      <c r="D3700" s="60"/>
      <c r="E3700" s="60"/>
      <c r="F3700" s="60"/>
      <c r="G3700" s="60"/>
      <c r="H3700" s="60"/>
      <c r="I3700" s="60"/>
      <c r="J3700" s="60"/>
      <c r="K3700" s="60"/>
      <c r="L3700" s="60"/>
      <c r="M3700" s="60"/>
      <c r="N3700" s="60"/>
      <c r="O3700" s="60"/>
    </row>
    <row r="3701" spans="1:15" x14ac:dyDescent="0.25">
      <c r="A3701" s="60"/>
      <c r="B3701" s="60"/>
      <c r="C3701" s="60"/>
      <c r="D3701" s="60"/>
      <c r="E3701" s="60"/>
      <c r="F3701" s="60"/>
      <c r="G3701" s="60"/>
      <c r="H3701" s="60"/>
      <c r="I3701" s="60"/>
      <c r="J3701" s="60"/>
      <c r="K3701" s="60"/>
      <c r="L3701" s="60"/>
      <c r="M3701" s="60"/>
      <c r="N3701" s="60"/>
      <c r="O3701" s="60"/>
    </row>
    <row r="3702" spans="1:15" x14ac:dyDescent="0.25">
      <c r="A3702" s="60"/>
      <c r="B3702" s="60"/>
      <c r="C3702" s="60"/>
      <c r="D3702" s="60"/>
      <c r="E3702" s="60"/>
      <c r="F3702" s="60"/>
      <c r="G3702" s="60"/>
      <c r="H3702" s="60"/>
      <c r="I3702" s="60"/>
      <c r="J3702" s="60"/>
      <c r="K3702" s="60"/>
      <c r="L3702" s="60"/>
      <c r="M3702" s="60"/>
      <c r="N3702" s="60"/>
      <c r="O3702" s="60"/>
    </row>
    <row r="3703" spans="1:15" x14ac:dyDescent="0.25">
      <c r="A3703" s="60"/>
      <c r="B3703" s="60"/>
      <c r="C3703" s="60"/>
      <c r="D3703" s="60"/>
      <c r="E3703" s="60"/>
      <c r="F3703" s="60"/>
      <c r="G3703" s="60"/>
      <c r="H3703" s="60"/>
      <c r="I3703" s="60"/>
      <c r="J3703" s="60"/>
      <c r="K3703" s="60"/>
      <c r="L3703" s="60"/>
      <c r="M3703" s="60"/>
      <c r="N3703" s="60"/>
      <c r="O3703" s="60"/>
    </row>
    <row r="3704" spans="1:15" x14ac:dyDescent="0.25">
      <c r="A3704" s="60"/>
      <c r="B3704" s="60"/>
      <c r="C3704" s="60"/>
      <c r="D3704" s="60"/>
      <c r="E3704" s="60"/>
      <c r="F3704" s="60"/>
      <c r="G3704" s="60"/>
      <c r="H3704" s="60"/>
      <c r="I3704" s="60"/>
      <c r="J3704" s="60"/>
      <c r="K3704" s="60"/>
      <c r="L3704" s="60"/>
      <c r="M3704" s="60"/>
      <c r="N3704" s="60"/>
      <c r="O3704" s="60"/>
    </row>
    <row r="3705" spans="1:15" x14ac:dyDescent="0.25">
      <c r="A3705" s="60"/>
      <c r="B3705" s="60"/>
      <c r="C3705" s="60"/>
      <c r="D3705" s="60"/>
      <c r="E3705" s="60"/>
      <c r="F3705" s="60"/>
      <c r="G3705" s="60"/>
      <c r="H3705" s="60"/>
      <c r="I3705" s="60"/>
      <c r="J3705" s="60"/>
      <c r="K3705" s="60"/>
      <c r="L3705" s="60"/>
      <c r="M3705" s="60"/>
      <c r="N3705" s="60"/>
      <c r="O3705" s="60"/>
    </row>
    <row r="3706" spans="1:15" x14ac:dyDescent="0.25">
      <c r="A3706" s="60"/>
      <c r="B3706" s="60"/>
      <c r="C3706" s="60"/>
      <c r="D3706" s="60"/>
      <c r="E3706" s="60"/>
      <c r="F3706" s="60"/>
      <c r="G3706" s="60"/>
      <c r="H3706" s="60"/>
      <c r="I3706" s="60"/>
      <c r="J3706" s="60"/>
      <c r="K3706" s="60"/>
      <c r="L3706" s="60"/>
      <c r="M3706" s="60"/>
      <c r="N3706" s="60"/>
      <c r="O3706" s="60"/>
    </row>
    <row r="3707" spans="1:15" x14ac:dyDescent="0.25">
      <c r="A3707" s="60"/>
      <c r="B3707" s="60"/>
      <c r="C3707" s="60"/>
      <c r="D3707" s="60"/>
      <c r="E3707" s="60"/>
      <c r="F3707" s="60"/>
      <c r="G3707" s="60"/>
      <c r="H3707" s="60"/>
      <c r="I3707" s="60"/>
      <c r="J3707" s="60"/>
      <c r="K3707" s="60"/>
      <c r="L3707" s="60"/>
      <c r="M3707" s="60"/>
      <c r="N3707" s="60"/>
      <c r="O3707" s="60"/>
    </row>
    <row r="3708" spans="1:15" x14ac:dyDescent="0.25">
      <c r="A3708" s="60"/>
      <c r="B3708" s="60"/>
      <c r="C3708" s="60"/>
      <c r="D3708" s="60"/>
      <c r="E3708" s="60"/>
      <c r="F3708" s="60"/>
      <c r="G3708" s="60"/>
      <c r="H3708" s="60"/>
      <c r="I3708" s="60"/>
      <c r="J3708" s="60"/>
      <c r="K3708" s="60"/>
      <c r="L3708" s="60"/>
      <c r="M3708" s="60"/>
      <c r="N3708" s="60"/>
      <c r="O3708" s="60"/>
    </row>
    <row r="3709" spans="1:15" x14ac:dyDescent="0.25">
      <c r="A3709" s="60"/>
      <c r="B3709" s="60"/>
      <c r="C3709" s="60"/>
      <c r="D3709" s="60"/>
      <c r="E3709" s="60"/>
      <c r="F3709" s="60"/>
      <c r="G3709" s="60"/>
      <c r="H3709" s="60"/>
      <c r="I3709" s="60"/>
      <c r="J3709" s="60"/>
      <c r="K3709" s="60"/>
      <c r="L3709" s="60"/>
      <c r="M3709" s="60"/>
      <c r="N3709" s="60"/>
      <c r="O3709" s="60"/>
    </row>
    <row r="3710" spans="1:15" x14ac:dyDescent="0.25">
      <c r="A3710" s="60"/>
      <c r="B3710" s="60"/>
      <c r="C3710" s="60"/>
      <c r="D3710" s="60"/>
      <c r="E3710" s="60"/>
      <c r="F3710" s="60"/>
      <c r="G3710" s="60"/>
      <c r="H3710" s="60"/>
      <c r="I3710" s="60"/>
      <c r="J3710" s="60"/>
      <c r="K3710" s="60"/>
      <c r="L3710" s="60"/>
      <c r="M3710" s="60"/>
      <c r="N3710" s="60"/>
      <c r="O3710" s="60"/>
    </row>
    <row r="3711" spans="1:15" x14ac:dyDescent="0.25">
      <c r="A3711" s="60"/>
      <c r="B3711" s="60"/>
      <c r="C3711" s="60"/>
      <c r="D3711" s="60"/>
      <c r="E3711" s="60"/>
      <c r="F3711" s="60"/>
      <c r="G3711" s="60"/>
      <c r="H3711" s="60"/>
      <c r="I3711" s="60"/>
      <c r="J3711" s="60"/>
      <c r="K3711" s="60"/>
      <c r="L3711" s="60"/>
      <c r="M3711" s="60"/>
      <c r="N3711" s="60"/>
      <c r="O3711" s="60"/>
    </row>
    <row r="3712" spans="1:15" x14ac:dyDescent="0.25">
      <c r="A3712" s="60"/>
      <c r="B3712" s="60"/>
      <c r="C3712" s="60"/>
      <c r="D3712" s="60"/>
      <c r="E3712" s="60"/>
      <c r="F3712" s="60"/>
      <c r="G3712" s="60"/>
      <c r="H3712" s="60"/>
      <c r="I3712" s="60"/>
      <c r="J3712" s="60"/>
      <c r="K3712" s="60"/>
      <c r="L3712" s="60"/>
      <c r="M3712" s="60"/>
      <c r="N3712" s="60"/>
      <c r="O3712" s="60"/>
    </row>
    <row r="3713" spans="1:15" x14ac:dyDescent="0.25">
      <c r="A3713" s="60"/>
      <c r="B3713" s="60"/>
      <c r="C3713" s="60"/>
      <c r="D3713" s="60"/>
      <c r="E3713" s="60"/>
      <c r="F3713" s="60"/>
      <c r="G3713" s="60"/>
      <c r="H3713" s="60"/>
      <c r="I3713" s="60"/>
      <c r="J3713" s="60"/>
      <c r="K3713" s="60"/>
      <c r="L3713" s="60"/>
      <c r="M3713" s="60"/>
      <c r="N3713" s="60"/>
      <c r="O3713" s="60"/>
    </row>
    <row r="3714" spans="1:15" x14ac:dyDescent="0.25">
      <c r="A3714" s="60"/>
      <c r="B3714" s="60"/>
      <c r="C3714" s="60"/>
      <c r="D3714" s="60"/>
      <c r="E3714" s="60"/>
      <c r="F3714" s="60"/>
      <c r="G3714" s="60"/>
      <c r="H3714" s="60"/>
      <c r="I3714" s="60"/>
      <c r="J3714" s="60"/>
      <c r="K3714" s="60"/>
      <c r="L3714" s="60"/>
      <c r="M3714" s="60"/>
      <c r="N3714" s="60"/>
      <c r="O3714" s="60"/>
    </row>
    <row r="3715" spans="1:15" x14ac:dyDescent="0.25">
      <c r="A3715" s="60"/>
      <c r="B3715" s="60"/>
      <c r="C3715" s="60"/>
      <c r="D3715" s="60"/>
      <c r="E3715" s="60"/>
      <c r="F3715" s="60"/>
      <c r="G3715" s="60"/>
      <c r="H3715" s="60"/>
      <c r="I3715" s="60"/>
      <c r="J3715" s="60"/>
      <c r="K3715" s="60"/>
      <c r="L3715" s="60"/>
      <c r="M3715" s="60"/>
      <c r="N3715" s="60"/>
      <c r="O3715" s="60"/>
    </row>
    <row r="3716" spans="1:15" x14ac:dyDescent="0.25">
      <c r="A3716" s="60"/>
      <c r="B3716" s="60"/>
      <c r="C3716" s="60"/>
      <c r="D3716" s="60"/>
      <c r="E3716" s="60"/>
      <c r="F3716" s="60"/>
      <c r="G3716" s="60"/>
      <c r="H3716" s="60"/>
      <c r="I3716" s="60"/>
      <c r="J3716" s="60"/>
      <c r="K3716" s="60"/>
      <c r="L3716" s="60"/>
      <c r="M3716" s="60"/>
      <c r="N3716" s="60"/>
      <c r="O3716" s="60"/>
    </row>
    <row r="3717" spans="1:15" x14ac:dyDescent="0.25">
      <c r="A3717" s="60"/>
      <c r="B3717" s="60"/>
      <c r="C3717" s="60"/>
      <c r="D3717" s="60"/>
      <c r="E3717" s="60"/>
      <c r="F3717" s="60"/>
      <c r="G3717" s="60"/>
      <c r="H3717" s="60"/>
      <c r="I3717" s="60"/>
      <c r="J3717" s="60"/>
      <c r="K3717" s="60"/>
      <c r="L3717" s="60"/>
      <c r="M3717" s="60"/>
      <c r="N3717" s="60"/>
      <c r="O3717" s="60"/>
    </row>
    <row r="3718" spans="1:15" x14ac:dyDescent="0.25">
      <c r="A3718" s="60"/>
      <c r="B3718" s="60"/>
      <c r="C3718" s="60"/>
      <c r="D3718" s="60"/>
      <c r="E3718" s="60"/>
      <c r="F3718" s="60"/>
      <c r="G3718" s="60"/>
      <c r="H3718" s="60"/>
      <c r="I3718" s="60"/>
      <c r="J3718" s="60"/>
      <c r="K3718" s="60"/>
      <c r="L3718" s="60"/>
      <c r="M3718" s="60"/>
      <c r="N3718" s="60"/>
      <c r="O3718" s="60"/>
    </row>
    <row r="3719" spans="1:15" x14ac:dyDescent="0.25">
      <c r="A3719" s="60"/>
      <c r="B3719" s="60"/>
      <c r="C3719" s="60"/>
      <c r="D3719" s="60"/>
      <c r="E3719" s="60"/>
      <c r="F3719" s="60"/>
      <c r="G3719" s="60"/>
      <c r="H3719" s="60"/>
      <c r="I3719" s="60"/>
      <c r="J3719" s="60"/>
      <c r="K3719" s="60"/>
      <c r="L3719" s="60"/>
      <c r="M3719" s="60"/>
      <c r="N3719" s="60"/>
      <c r="O3719" s="60"/>
    </row>
    <row r="3720" spans="1:15" x14ac:dyDescent="0.25">
      <c r="A3720" s="60"/>
      <c r="B3720" s="60"/>
      <c r="C3720" s="60"/>
      <c r="D3720" s="60"/>
      <c r="E3720" s="60"/>
      <c r="F3720" s="60"/>
      <c r="G3720" s="60"/>
      <c r="H3720" s="60"/>
      <c r="I3720" s="60"/>
      <c r="J3720" s="60"/>
      <c r="K3720" s="60"/>
      <c r="L3720" s="60"/>
      <c r="M3720" s="60"/>
      <c r="N3720" s="60"/>
      <c r="O3720" s="60"/>
    </row>
    <row r="3721" spans="1:15" x14ac:dyDescent="0.25">
      <c r="A3721" s="60"/>
      <c r="B3721" s="60"/>
      <c r="C3721" s="60"/>
      <c r="D3721" s="60"/>
      <c r="E3721" s="60"/>
      <c r="F3721" s="60"/>
      <c r="G3721" s="60"/>
      <c r="H3721" s="60"/>
      <c r="I3721" s="60"/>
      <c r="J3721" s="60"/>
      <c r="K3721" s="60"/>
      <c r="L3721" s="60"/>
      <c r="M3721" s="60"/>
      <c r="N3721" s="60"/>
      <c r="O3721" s="60"/>
    </row>
    <row r="3722" spans="1:15" x14ac:dyDescent="0.25">
      <c r="A3722" s="60"/>
      <c r="B3722" s="60"/>
      <c r="C3722" s="60"/>
      <c r="D3722" s="60"/>
      <c r="E3722" s="60"/>
      <c r="F3722" s="60"/>
      <c r="G3722" s="60"/>
      <c r="H3722" s="60"/>
      <c r="I3722" s="60"/>
      <c r="J3722" s="60"/>
      <c r="K3722" s="60"/>
      <c r="L3722" s="60"/>
      <c r="M3722" s="60"/>
      <c r="N3722" s="60"/>
      <c r="O3722" s="60"/>
    </row>
    <row r="3723" spans="1:15" x14ac:dyDescent="0.25">
      <c r="A3723" s="60"/>
      <c r="B3723" s="60"/>
      <c r="C3723" s="60"/>
      <c r="D3723" s="60"/>
      <c r="E3723" s="60"/>
      <c r="F3723" s="60"/>
      <c r="G3723" s="60"/>
      <c r="H3723" s="60"/>
      <c r="I3723" s="60"/>
      <c r="J3723" s="60"/>
      <c r="K3723" s="60"/>
      <c r="L3723" s="60"/>
      <c r="M3723" s="60"/>
      <c r="N3723" s="60"/>
      <c r="O3723" s="60"/>
    </row>
    <row r="3724" spans="1:15" x14ac:dyDescent="0.25">
      <c r="A3724" s="60"/>
      <c r="B3724" s="60"/>
      <c r="C3724" s="60"/>
      <c r="D3724" s="60"/>
      <c r="E3724" s="60"/>
      <c r="F3724" s="60"/>
      <c r="G3724" s="60"/>
      <c r="H3724" s="60"/>
      <c r="I3724" s="60"/>
      <c r="J3724" s="60"/>
      <c r="K3724" s="60"/>
      <c r="L3724" s="60"/>
      <c r="M3724" s="60"/>
      <c r="N3724" s="60"/>
      <c r="O3724" s="60"/>
    </row>
    <row r="3725" spans="1:15" x14ac:dyDescent="0.25">
      <c r="A3725" s="60"/>
      <c r="B3725" s="60"/>
      <c r="C3725" s="60"/>
      <c r="D3725" s="60"/>
      <c r="E3725" s="60"/>
      <c r="F3725" s="60"/>
      <c r="G3725" s="60"/>
      <c r="H3725" s="60"/>
      <c r="I3725" s="60"/>
      <c r="J3725" s="60"/>
      <c r="K3725" s="60"/>
      <c r="L3725" s="60"/>
      <c r="M3725" s="60"/>
      <c r="N3725" s="60"/>
      <c r="O3725" s="60"/>
    </row>
    <row r="3726" spans="1:15" x14ac:dyDescent="0.25">
      <c r="A3726" s="60"/>
      <c r="B3726" s="60"/>
      <c r="C3726" s="60"/>
      <c r="D3726" s="60"/>
      <c r="E3726" s="60"/>
      <c r="F3726" s="60"/>
      <c r="G3726" s="60"/>
      <c r="H3726" s="60"/>
      <c r="I3726" s="60"/>
      <c r="J3726" s="60"/>
      <c r="K3726" s="60"/>
      <c r="L3726" s="60"/>
      <c r="M3726" s="60"/>
      <c r="N3726" s="60"/>
      <c r="O3726" s="60"/>
    </row>
    <row r="3727" spans="1:15" x14ac:dyDescent="0.25">
      <c r="A3727" s="60"/>
      <c r="B3727" s="60"/>
      <c r="C3727" s="60"/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0"/>
    </row>
    <row r="3728" spans="1:15" x14ac:dyDescent="0.25">
      <c r="A3728" s="60"/>
      <c r="B3728" s="60"/>
      <c r="C3728" s="60"/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</row>
    <row r="3729" spans="1:15" x14ac:dyDescent="0.25">
      <c r="A3729" s="60"/>
      <c r="B3729" s="60"/>
      <c r="C3729" s="60"/>
      <c r="D3729" s="60"/>
      <c r="E3729" s="60"/>
      <c r="F3729" s="60"/>
      <c r="G3729" s="60"/>
      <c r="H3729" s="60"/>
      <c r="I3729" s="60"/>
      <c r="J3729" s="60"/>
      <c r="K3729" s="60"/>
      <c r="L3729" s="60"/>
      <c r="M3729" s="60"/>
      <c r="N3729" s="60"/>
      <c r="O3729" s="60"/>
    </row>
    <row r="3730" spans="1:15" x14ac:dyDescent="0.25">
      <c r="A3730" s="60"/>
      <c r="B3730" s="60"/>
      <c r="C3730" s="60"/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0"/>
    </row>
    <row r="3731" spans="1:15" x14ac:dyDescent="0.25">
      <c r="A3731" s="60"/>
      <c r="B3731" s="60"/>
      <c r="C3731" s="60"/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0"/>
    </row>
    <row r="3732" spans="1:15" x14ac:dyDescent="0.25">
      <c r="A3732" s="60"/>
      <c r="B3732" s="60"/>
      <c r="C3732" s="60"/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0"/>
    </row>
    <row r="3733" spans="1:15" x14ac:dyDescent="0.25">
      <c r="A3733" s="60"/>
      <c r="B3733" s="60"/>
      <c r="C3733" s="60"/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</row>
    <row r="3734" spans="1:15" x14ac:dyDescent="0.25">
      <c r="A3734" s="60"/>
      <c r="B3734" s="60"/>
      <c r="C3734" s="60"/>
      <c r="D3734" s="60"/>
      <c r="E3734" s="60"/>
      <c r="F3734" s="60"/>
      <c r="G3734" s="60"/>
      <c r="H3734" s="60"/>
      <c r="I3734" s="60"/>
      <c r="J3734" s="60"/>
      <c r="K3734" s="60"/>
      <c r="L3734" s="60"/>
      <c r="M3734" s="60"/>
      <c r="N3734" s="60"/>
      <c r="O3734" s="60"/>
    </row>
    <row r="3735" spans="1:15" x14ac:dyDescent="0.25">
      <c r="A3735" s="60"/>
      <c r="B3735" s="60"/>
      <c r="C3735" s="60"/>
      <c r="D3735" s="60"/>
      <c r="E3735" s="60"/>
      <c r="F3735" s="60"/>
      <c r="G3735" s="60"/>
      <c r="H3735" s="60"/>
      <c r="I3735" s="60"/>
      <c r="J3735" s="60"/>
      <c r="K3735" s="60"/>
      <c r="L3735" s="60"/>
      <c r="M3735" s="60"/>
      <c r="N3735" s="60"/>
      <c r="O3735" s="60"/>
    </row>
    <row r="3736" spans="1:15" x14ac:dyDescent="0.25">
      <c r="A3736" s="60"/>
      <c r="B3736" s="60"/>
      <c r="C3736" s="60"/>
      <c r="D3736" s="60"/>
      <c r="E3736" s="60"/>
      <c r="F3736" s="60"/>
      <c r="G3736" s="60"/>
      <c r="H3736" s="60"/>
      <c r="I3736" s="60"/>
      <c r="J3736" s="60"/>
      <c r="K3736" s="60"/>
      <c r="L3736" s="60"/>
      <c r="M3736" s="60"/>
      <c r="N3736" s="60"/>
      <c r="O3736" s="60"/>
    </row>
    <row r="3737" spans="1:15" x14ac:dyDescent="0.25">
      <c r="A3737" s="60"/>
      <c r="B3737" s="60"/>
      <c r="C3737" s="60"/>
      <c r="D3737" s="60"/>
      <c r="E3737" s="60"/>
      <c r="F3737" s="60"/>
      <c r="G3737" s="60"/>
      <c r="H3737" s="60"/>
      <c r="I3737" s="60"/>
      <c r="J3737" s="60"/>
      <c r="K3737" s="60"/>
      <c r="L3737" s="60"/>
      <c r="M3737" s="60"/>
      <c r="N3737" s="60"/>
      <c r="O3737" s="60"/>
    </row>
    <row r="3738" spans="1:15" x14ac:dyDescent="0.25">
      <c r="A3738" s="60"/>
      <c r="B3738" s="60"/>
      <c r="C3738" s="60"/>
      <c r="D3738" s="60"/>
      <c r="E3738" s="60"/>
      <c r="F3738" s="60"/>
      <c r="G3738" s="60"/>
      <c r="H3738" s="60"/>
      <c r="I3738" s="60"/>
      <c r="J3738" s="60"/>
      <c r="K3738" s="60"/>
      <c r="L3738" s="60"/>
      <c r="M3738" s="60"/>
      <c r="N3738" s="60"/>
      <c r="O3738" s="60"/>
    </row>
    <row r="3739" spans="1:15" x14ac:dyDescent="0.25">
      <c r="A3739" s="60"/>
      <c r="B3739" s="60"/>
      <c r="C3739" s="60"/>
      <c r="D3739" s="60"/>
      <c r="E3739" s="60"/>
      <c r="F3739" s="60"/>
      <c r="G3739" s="60"/>
      <c r="H3739" s="60"/>
      <c r="I3739" s="60"/>
      <c r="J3739" s="60"/>
      <c r="K3739" s="60"/>
      <c r="L3739" s="60"/>
      <c r="M3739" s="60"/>
      <c r="N3739" s="60"/>
      <c r="O3739" s="60"/>
    </row>
    <row r="3740" spans="1:15" x14ac:dyDescent="0.25">
      <c r="A3740" s="60"/>
      <c r="B3740" s="60"/>
      <c r="C3740" s="60"/>
      <c r="D3740" s="60"/>
      <c r="E3740" s="60"/>
      <c r="F3740" s="60"/>
      <c r="G3740" s="60"/>
      <c r="H3740" s="60"/>
      <c r="I3740" s="60"/>
      <c r="J3740" s="60"/>
      <c r="K3740" s="60"/>
      <c r="L3740" s="60"/>
      <c r="M3740" s="60"/>
      <c r="N3740" s="60"/>
      <c r="O3740" s="60"/>
    </row>
    <row r="3741" spans="1:15" x14ac:dyDescent="0.25">
      <c r="A3741" s="60"/>
      <c r="B3741" s="60"/>
      <c r="C3741" s="60"/>
      <c r="D3741" s="60"/>
      <c r="E3741" s="60"/>
      <c r="F3741" s="60"/>
      <c r="G3741" s="60"/>
      <c r="H3741" s="60"/>
      <c r="I3741" s="60"/>
      <c r="J3741" s="60"/>
      <c r="K3741" s="60"/>
      <c r="L3741" s="60"/>
      <c r="M3741" s="60"/>
      <c r="N3741" s="60"/>
      <c r="O3741" s="60"/>
    </row>
    <row r="3742" spans="1:15" x14ac:dyDescent="0.25">
      <c r="A3742" s="60"/>
      <c r="B3742" s="60"/>
      <c r="C3742" s="60"/>
      <c r="D3742" s="60"/>
      <c r="E3742" s="60"/>
      <c r="F3742" s="60"/>
      <c r="G3742" s="60"/>
      <c r="H3742" s="60"/>
      <c r="I3742" s="60"/>
      <c r="J3742" s="60"/>
      <c r="K3742" s="60"/>
      <c r="L3742" s="60"/>
      <c r="M3742" s="60"/>
      <c r="N3742" s="60"/>
      <c r="O3742" s="60"/>
    </row>
    <row r="3743" spans="1:15" x14ac:dyDescent="0.25">
      <c r="A3743" s="60"/>
      <c r="B3743" s="60"/>
      <c r="C3743" s="60"/>
      <c r="D3743" s="60"/>
      <c r="E3743" s="60"/>
      <c r="F3743" s="60"/>
      <c r="G3743" s="60"/>
      <c r="H3743" s="60"/>
      <c r="I3743" s="60"/>
      <c r="J3743" s="60"/>
      <c r="K3743" s="60"/>
      <c r="L3743" s="60"/>
      <c r="M3743" s="60"/>
      <c r="N3743" s="60"/>
      <c r="O3743" s="60"/>
    </row>
    <row r="3744" spans="1:15" x14ac:dyDescent="0.25">
      <c r="A3744" s="60"/>
      <c r="B3744" s="60"/>
      <c r="C3744" s="60"/>
      <c r="D3744" s="60"/>
      <c r="E3744" s="60"/>
      <c r="F3744" s="60"/>
      <c r="G3744" s="60"/>
      <c r="H3744" s="60"/>
      <c r="I3744" s="60"/>
      <c r="J3744" s="60"/>
      <c r="K3744" s="60"/>
      <c r="L3744" s="60"/>
      <c r="M3744" s="60"/>
      <c r="N3744" s="60"/>
      <c r="O3744" s="60"/>
    </row>
    <row r="3745" spans="1:15" x14ac:dyDescent="0.25">
      <c r="A3745" s="60"/>
      <c r="B3745" s="60"/>
      <c r="C3745" s="60"/>
      <c r="D3745" s="60"/>
      <c r="E3745" s="60"/>
      <c r="F3745" s="60"/>
      <c r="G3745" s="60"/>
      <c r="H3745" s="60"/>
      <c r="I3745" s="60"/>
      <c r="J3745" s="60"/>
      <c r="K3745" s="60"/>
      <c r="L3745" s="60"/>
      <c r="M3745" s="60"/>
      <c r="N3745" s="60"/>
      <c r="O3745" s="60"/>
    </row>
    <row r="3746" spans="1:15" x14ac:dyDescent="0.25">
      <c r="A3746" s="60"/>
      <c r="B3746" s="60"/>
      <c r="C3746" s="60"/>
      <c r="D3746" s="60"/>
      <c r="E3746" s="60"/>
      <c r="F3746" s="60"/>
      <c r="G3746" s="60"/>
      <c r="H3746" s="60"/>
      <c r="I3746" s="60"/>
      <c r="J3746" s="60"/>
      <c r="K3746" s="60"/>
      <c r="L3746" s="60"/>
      <c r="M3746" s="60"/>
      <c r="N3746" s="60"/>
      <c r="O3746" s="60"/>
    </row>
    <row r="3747" spans="1:15" x14ac:dyDescent="0.25">
      <c r="A3747" s="60"/>
      <c r="B3747" s="60"/>
      <c r="C3747" s="60"/>
      <c r="D3747" s="60"/>
      <c r="E3747" s="60"/>
      <c r="F3747" s="60"/>
      <c r="G3747" s="60"/>
      <c r="H3747" s="60"/>
      <c r="I3747" s="60"/>
      <c r="J3747" s="60"/>
      <c r="K3747" s="60"/>
      <c r="L3747" s="60"/>
      <c r="M3747" s="60"/>
      <c r="N3747" s="60"/>
      <c r="O3747" s="60"/>
    </row>
    <row r="3748" spans="1:15" x14ac:dyDescent="0.25">
      <c r="A3748" s="60"/>
      <c r="B3748" s="60"/>
      <c r="C3748" s="60"/>
      <c r="D3748" s="60"/>
      <c r="E3748" s="60"/>
      <c r="F3748" s="60"/>
      <c r="G3748" s="60"/>
      <c r="H3748" s="60"/>
      <c r="I3748" s="60"/>
      <c r="J3748" s="60"/>
      <c r="K3748" s="60"/>
      <c r="L3748" s="60"/>
      <c r="M3748" s="60"/>
      <c r="N3748" s="60"/>
      <c r="O3748" s="60"/>
    </row>
    <row r="3749" spans="1:15" x14ac:dyDescent="0.25">
      <c r="A3749" s="60"/>
      <c r="B3749" s="60"/>
      <c r="C3749" s="60"/>
      <c r="D3749" s="60"/>
      <c r="E3749" s="60"/>
      <c r="F3749" s="60"/>
      <c r="G3749" s="60"/>
      <c r="H3749" s="60"/>
      <c r="I3749" s="60"/>
      <c r="J3749" s="60"/>
      <c r="K3749" s="60"/>
      <c r="L3749" s="60"/>
      <c r="M3749" s="60"/>
      <c r="N3749" s="60"/>
      <c r="O3749" s="60"/>
    </row>
    <row r="3750" spans="1:15" x14ac:dyDescent="0.25">
      <c r="A3750" s="60"/>
      <c r="B3750" s="60"/>
      <c r="C3750" s="60"/>
      <c r="D3750" s="60"/>
      <c r="E3750" s="60"/>
      <c r="F3750" s="60"/>
      <c r="G3750" s="60"/>
      <c r="H3750" s="60"/>
      <c r="I3750" s="60"/>
      <c r="J3750" s="60"/>
      <c r="K3750" s="60"/>
      <c r="L3750" s="60"/>
      <c r="M3750" s="60"/>
      <c r="N3750" s="60"/>
      <c r="O3750" s="60"/>
    </row>
    <row r="3751" spans="1:15" x14ac:dyDescent="0.25">
      <c r="A3751" s="60"/>
      <c r="B3751" s="60"/>
      <c r="C3751" s="60"/>
      <c r="D3751" s="60"/>
      <c r="E3751" s="60"/>
      <c r="F3751" s="60"/>
      <c r="G3751" s="60"/>
      <c r="H3751" s="60"/>
      <c r="I3751" s="60"/>
      <c r="J3751" s="60"/>
      <c r="K3751" s="60"/>
      <c r="L3751" s="60"/>
      <c r="M3751" s="60"/>
      <c r="N3751" s="60"/>
      <c r="O3751" s="60"/>
    </row>
    <row r="3752" spans="1:15" x14ac:dyDescent="0.25">
      <c r="A3752" s="60"/>
      <c r="B3752" s="60"/>
      <c r="C3752" s="60"/>
      <c r="D3752" s="60"/>
      <c r="E3752" s="60"/>
      <c r="F3752" s="60"/>
      <c r="G3752" s="60"/>
      <c r="H3752" s="60"/>
      <c r="I3752" s="60"/>
      <c r="J3752" s="60"/>
      <c r="K3752" s="60"/>
      <c r="L3752" s="60"/>
      <c r="M3752" s="60"/>
      <c r="N3752" s="60"/>
      <c r="O3752" s="60"/>
    </row>
    <row r="3753" spans="1:15" x14ac:dyDescent="0.25">
      <c r="A3753" s="60"/>
      <c r="B3753" s="60"/>
      <c r="C3753" s="60"/>
      <c r="D3753" s="60"/>
      <c r="E3753" s="60"/>
      <c r="F3753" s="60"/>
      <c r="G3753" s="60"/>
      <c r="H3753" s="60"/>
      <c r="I3753" s="60"/>
      <c r="J3753" s="60"/>
      <c r="K3753" s="60"/>
      <c r="L3753" s="60"/>
      <c r="M3753" s="60"/>
      <c r="N3753" s="60"/>
      <c r="O3753" s="60"/>
    </row>
    <row r="3754" spans="1:15" x14ac:dyDescent="0.25">
      <c r="A3754" s="60"/>
      <c r="B3754" s="60"/>
      <c r="C3754" s="60"/>
      <c r="D3754" s="60"/>
      <c r="E3754" s="60"/>
      <c r="F3754" s="60"/>
      <c r="G3754" s="60"/>
      <c r="H3754" s="60"/>
      <c r="I3754" s="60"/>
      <c r="J3754" s="60"/>
      <c r="K3754" s="60"/>
      <c r="L3754" s="60"/>
      <c r="M3754" s="60"/>
      <c r="N3754" s="60"/>
      <c r="O3754" s="60"/>
    </row>
    <row r="3755" spans="1:15" x14ac:dyDescent="0.25">
      <c r="A3755" s="60"/>
      <c r="B3755" s="60"/>
      <c r="C3755" s="60"/>
      <c r="D3755" s="60"/>
      <c r="E3755" s="60"/>
      <c r="F3755" s="60"/>
      <c r="G3755" s="60"/>
      <c r="H3755" s="60"/>
      <c r="I3755" s="60"/>
      <c r="J3755" s="60"/>
      <c r="K3755" s="60"/>
      <c r="L3755" s="60"/>
      <c r="M3755" s="60"/>
      <c r="N3755" s="60"/>
      <c r="O3755" s="60"/>
    </row>
    <row r="3756" spans="1:15" x14ac:dyDescent="0.25">
      <c r="A3756" s="60"/>
      <c r="B3756" s="60"/>
      <c r="C3756" s="60"/>
      <c r="D3756" s="60"/>
      <c r="E3756" s="60"/>
      <c r="F3756" s="60"/>
      <c r="G3756" s="60"/>
      <c r="H3756" s="60"/>
      <c r="I3756" s="60"/>
      <c r="J3756" s="60"/>
      <c r="K3756" s="60"/>
      <c r="L3756" s="60"/>
      <c r="M3756" s="60"/>
      <c r="N3756" s="60"/>
      <c r="O3756" s="60"/>
    </row>
    <row r="3757" spans="1:15" x14ac:dyDescent="0.25">
      <c r="A3757" s="60"/>
      <c r="B3757" s="60"/>
      <c r="C3757" s="60"/>
      <c r="D3757" s="60"/>
      <c r="E3757" s="60"/>
      <c r="F3757" s="60"/>
      <c r="G3757" s="60"/>
      <c r="H3757" s="60"/>
      <c r="I3757" s="60"/>
      <c r="J3757" s="60"/>
      <c r="K3757" s="60"/>
      <c r="L3757" s="60"/>
      <c r="M3757" s="60"/>
      <c r="N3757" s="60"/>
      <c r="O3757" s="60"/>
    </row>
    <row r="3758" spans="1:15" x14ac:dyDescent="0.25">
      <c r="A3758" s="60"/>
      <c r="B3758" s="60"/>
      <c r="C3758" s="60"/>
      <c r="D3758" s="60"/>
      <c r="E3758" s="60"/>
      <c r="F3758" s="60"/>
      <c r="G3758" s="60"/>
      <c r="H3758" s="60"/>
      <c r="I3758" s="60"/>
      <c r="J3758" s="60"/>
      <c r="K3758" s="60"/>
      <c r="L3758" s="60"/>
      <c r="M3758" s="60"/>
      <c r="N3758" s="60"/>
      <c r="O3758" s="60"/>
    </row>
    <row r="3759" spans="1:15" x14ac:dyDescent="0.25">
      <c r="A3759" s="60"/>
      <c r="B3759" s="60"/>
      <c r="C3759" s="60"/>
      <c r="D3759" s="60"/>
      <c r="E3759" s="60"/>
      <c r="F3759" s="60"/>
      <c r="G3759" s="60"/>
      <c r="H3759" s="60"/>
      <c r="I3759" s="60"/>
      <c r="J3759" s="60"/>
      <c r="K3759" s="60"/>
      <c r="L3759" s="60"/>
      <c r="M3759" s="60"/>
      <c r="N3759" s="60"/>
      <c r="O3759" s="60"/>
    </row>
    <row r="3760" spans="1:15" x14ac:dyDescent="0.25">
      <c r="A3760" s="60"/>
      <c r="B3760" s="60"/>
      <c r="C3760" s="60"/>
      <c r="D3760" s="60"/>
      <c r="E3760" s="60"/>
      <c r="F3760" s="60"/>
      <c r="G3760" s="60"/>
      <c r="H3760" s="60"/>
      <c r="I3760" s="60"/>
      <c r="J3760" s="60"/>
      <c r="K3760" s="60"/>
      <c r="L3760" s="60"/>
      <c r="M3760" s="60"/>
      <c r="N3760" s="60"/>
      <c r="O3760" s="60"/>
    </row>
    <row r="3761" spans="1:15" x14ac:dyDescent="0.25">
      <c r="A3761" s="60"/>
      <c r="B3761" s="60"/>
      <c r="C3761" s="60"/>
      <c r="D3761" s="60"/>
      <c r="E3761" s="60"/>
      <c r="F3761" s="60"/>
      <c r="G3761" s="60"/>
      <c r="H3761" s="60"/>
      <c r="I3761" s="60"/>
      <c r="J3761" s="60"/>
      <c r="K3761" s="60"/>
      <c r="L3761" s="60"/>
      <c r="M3761" s="60"/>
      <c r="N3761" s="60"/>
      <c r="O3761" s="60"/>
    </row>
    <row r="3762" spans="1:15" x14ac:dyDescent="0.25">
      <c r="A3762" s="60"/>
      <c r="B3762" s="60"/>
      <c r="C3762" s="60"/>
      <c r="D3762" s="60"/>
      <c r="E3762" s="60"/>
      <c r="F3762" s="60"/>
      <c r="G3762" s="60"/>
      <c r="H3762" s="60"/>
      <c r="I3762" s="60"/>
      <c r="J3762" s="60"/>
      <c r="K3762" s="60"/>
      <c r="L3762" s="60"/>
      <c r="M3762" s="60"/>
      <c r="N3762" s="60"/>
      <c r="O3762" s="60"/>
    </row>
    <row r="3763" spans="1:15" x14ac:dyDescent="0.25">
      <c r="A3763" s="60"/>
      <c r="B3763" s="60"/>
      <c r="C3763" s="60"/>
      <c r="D3763" s="60"/>
      <c r="E3763" s="60"/>
      <c r="F3763" s="60"/>
      <c r="G3763" s="60"/>
      <c r="H3763" s="60"/>
      <c r="I3763" s="60"/>
      <c r="J3763" s="60"/>
      <c r="K3763" s="60"/>
      <c r="L3763" s="60"/>
      <c r="M3763" s="60"/>
      <c r="N3763" s="60"/>
      <c r="O3763" s="60"/>
    </row>
    <row r="3764" spans="1:15" x14ac:dyDescent="0.25">
      <c r="A3764" s="60"/>
      <c r="B3764" s="60"/>
      <c r="C3764" s="60"/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0"/>
    </row>
    <row r="3765" spans="1:15" x14ac:dyDescent="0.25">
      <c r="A3765" s="60"/>
      <c r="B3765" s="60"/>
      <c r="C3765" s="60"/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0"/>
    </row>
    <row r="3766" spans="1:15" x14ac:dyDescent="0.25">
      <c r="A3766" s="60"/>
      <c r="B3766" s="60"/>
      <c r="C3766" s="60"/>
      <c r="D3766" s="60"/>
      <c r="E3766" s="60"/>
      <c r="F3766" s="60"/>
      <c r="G3766" s="60"/>
      <c r="H3766" s="60"/>
      <c r="I3766" s="60"/>
      <c r="J3766" s="60"/>
      <c r="K3766" s="60"/>
      <c r="L3766" s="60"/>
      <c r="M3766" s="60"/>
      <c r="N3766" s="60"/>
      <c r="O3766" s="60"/>
    </row>
    <row r="3767" spans="1:15" x14ac:dyDescent="0.25">
      <c r="A3767" s="60"/>
      <c r="B3767" s="60"/>
      <c r="C3767" s="60"/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0"/>
    </row>
    <row r="3768" spans="1:15" x14ac:dyDescent="0.25">
      <c r="A3768" s="60"/>
      <c r="B3768" s="60"/>
      <c r="C3768" s="60"/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0"/>
    </row>
    <row r="3769" spans="1:15" x14ac:dyDescent="0.25">
      <c r="A3769" s="60"/>
      <c r="B3769" s="60"/>
      <c r="C3769" s="60"/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0"/>
    </row>
    <row r="3770" spans="1:15" x14ac:dyDescent="0.25">
      <c r="A3770" s="60"/>
      <c r="B3770" s="60"/>
      <c r="C3770" s="60"/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0"/>
    </row>
    <row r="3771" spans="1:15" x14ac:dyDescent="0.25">
      <c r="A3771" s="60"/>
      <c r="B3771" s="60"/>
      <c r="C3771" s="60"/>
      <c r="D3771" s="60"/>
      <c r="E3771" s="60"/>
      <c r="F3771" s="60"/>
      <c r="G3771" s="60"/>
      <c r="H3771" s="60"/>
      <c r="I3771" s="60"/>
      <c r="J3771" s="60"/>
      <c r="K3771" s="60"/>
      <c r="L3771" s="60"/>
      <c r="M3771" s="60"/>
      <c r="N3771" s="60"/>
      <c r="O3771" s="60"/>
    </row>
    <row r="3772" spans="1:15" x14ac:dyDescent="0.25">
      <c r="A3772" s="60"/>
      <c r="B3772" s="60"/>
      <c r="C3772" s="60"/>
      <c r="D3772" s="60"/>
      <c r="E3772" s="60"/>
      <c r="F3772" s="60"/>
      <c r="G3772" s="60"/>
      <c r="H3772" s="60"/>
      <c r="I3772" s="60"/>
      <c r="J3772" s="60"/>
      <c r="K3772" s="60"/>
      <c r="L3772" s="60"/>
      <c r="M3772" s="60"/>
      <c r="N3772" s="60"/>
      <c r="O3772" s="60"/>
    </row>
    <row r="3773" spans="1:15" x14ac:dyDescent="0.25">
      <c r="A3773" s="60"/>
      <c r="B3773" s="60"/>
      <c r="C3773" s="60"/>
      <c r="D3773" s="60"/>
      <c r="E3773" s="60"/>
      <c r="F3773" s="60"/>
      <c r="G3773" s="60"/>
      <c r="H3773" s="60"/>
      <c r="I3773" s="60"/>
      <c r="J3773" s="60"/>
      <c r="K3773" s="60"/>
      <c r="L3773" s="60"/>
      <c r="M3773" s="60"/>
      <c r="N3773" s="60"/>
      <c r="O3773" s="60"/>
    </row>
    <row r="3774" spans="1:15" x14ac:dyDescent="0.25">
      <c r="A3774" s="60"/>
      <c r="B3774" s="60"/>
      <c r="C3774" s="60"/>
      <c r="D3774" s="60"/>
      <c r="E3774" s="60"/>
      <c r="F3774" s="60"/>
      <c r="G3774" s="60"/>
      <c r="H3774" s="60"/>
      <c r="I3774" s="60"/>
      <c r="J3774" s="60"/>
      <c r="K3774" s="60"/>
      <c r="L3774" s="60"/>
      <c r="M3774" s="60"/>
      <c r="N3774" s="60"/>
      <c r="O3774" s="60"/>
    </row>
    <row r="3775" spans="1:15" x14ac:dyDescent="0.25">
      <c r="A3775" s="60"/>
      <c r="B3775" s="60"/>
      <c r="C3775" s="60"/>
      <c r="D3775" s="60"/>
      <c r="E3775" s="60"/>
      <c r="F3775" s="60"/>
      <c r="G3775" s="60"/>
      <c r="H3775" s="60"/>
      <c r="I3775" s="60"/>
      <c r="J3775" s="60"/>
      <c r="K3775" s="60"/>
      <c r="L3775" s="60"/>
      <c r="M3775" s="60"/>
      <c r="N3775" s="60"/>
      <c r="O3775" s="60"/>
    </row>
    <row r="3776" spans="1:15" x14ac:dyDescent="0.25">
      <c r="A3776" s="60"/>
      <c r="B3776" s="60"/>
      <c r="C3776" s="60"/>
      <c r="D3776" s="60"/>
      <c r="E3776" s="60"/>
      <c r="F3776" s="60"/>
      <c r="G3776" s="60"/>
      <c r="H3776" s="60"/>
      <c r="I3776" s="60"/>
      <c r="J3776" s="60"/>
      <c r="K3776" s="60"/>
      <c r="L3776" s="60"/>
      <c r="M3776" s="60"/>
      <c r="N3776" s="60"/>
      <c r="O3776" s="60"/>
    </row>
    <row r="3777" spans="1:15" x14ac:dyDescent="0.25">
      <c r="A3777" s="60"/>
      <c r="B3777" s="60"/>
      <c r="C3777" s="60"/>
      <c r="D3777" s="60"/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</row>
    <row r="3778" spans="1:15" x14ac:dyDescent="0.25">
      <c r="A3778" s="60"/>
      <c r="B3778" s="60"/>
      <c r="C3778" s="60"/>
      <c r="D3778" s="60"/>
      <c r="E3778" s="60"/>
      <c r="F3778" s="60"/>
      <c r="G3778" s="60"/>
      <c r="H3778" s="60"/>
      <c r="I3778" s="60"/>
      <c r="J3778" s="60"/>
      <c r="K3778" s="60"/>
      <c r="L3778" s="60"/>
      <c r="M3778" s="60"/>
      <c r="N3778" s="60"/>
      <c r="O3778" s="60"/>
    </row>
    <row r="3779" spans="1:15" x14ac:dyDescent="0.25">
      <c r="A3779" s="60"/>
      <c r="B3779" s="60"/>
      <c r="C3779" s="60"/>
      <c r="D3779" s="60"/>
      <c r="E3779" s="60"/>
      <c r="F3779" s="60"/>
      <c r="G3779" s="60"/>
      <c r="H3779" s="60"/>
      <c r="I3779" s="60"/>
      <c r="J3779" s="60"/>
      <c r="K3779" s="60"/>
      <c r="L3779" s="60"/>
      <c r="M3779" s="60"/>
      <c r="N3779" s="60"/>
      <c r="O3779" s="60"/>
    </row>
    <row r="3780" spans="1:15" x14ac:dyDescent="0.25">
      <c r="A3780" s="60"/>
      <c r="B3780" s="60"/>
      <c r="C3780" s="60"/>
      <c r="D3780" s="60"/>
      <c r="E3780" s="60"/>
      <c r="F3780" s="60"/>
      <c r="G3780" s="60"/>
      <c r="H3780" s="60"/>
      <c r="I3780" s="60"/>
      <c r="J3780" s="60"/>
      <c r="K3780" s="60"/>
      <c r="L3780" s="60"/>
      <c r="M3780" s="60"/>
      <c r="N3780" s="60"/>
      <c r="O3780" s="60"/>
    </row>
    <row r="3781" spans="1:15" x14ac:dyDescent="0.25">
      <c r="A3781" s="60"/>
      <c r="B3781" s="60"/>
      <c r="C3781" s="60"/>
      <c r="D3781" s="60"/>
      <c r="E3781" s="60"/>
      <c r="F3781" s="60"/>
      <c r="G3781" s="60"/>
      <c r="H3781" s="60"/>
      <c r="I3781" s="60"/>
      <c r="J3781" s="60"/>
      <c r="K3781" s="60"/>
      <c r="L3781" s="60"/>
      <c r="M3781" s="60"/>
      <c r="N3781" s="60"/>
      <c r="O3781" s="60"/>
    </row>
    <row r="3782" spans="1:15" x14ac:dyDescent="0.25">
      <c r="A3782" s="60"/>
      <c r="B3782" s="60"/>
      <c r="C3782" s="60"/>
      <c r="D3782" s="60"/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</row>
    <row r="3783" spans="1:15" x14ac:dyDescent="0.25">
      <c r="A3783" s="60"/>
      <c r="B3783" s="60"/>
      <c r="C3783" s="60"/>
      <c r="D3783" s="60"/>
      <c r="E3783" s="60"/>
      <c r="F3783" s="60"/>
      <c r="G3783" s="60"/>
      <c r="H3783" s="60"/>
      <c r="I3783" s="60"/>
      <c r="J3783" s="60"/>
      <c r="K3783" s="60"/>
      <c r="L3783" s="60"/>
      <c r="M3783" s="60"/>
      <c r="N3783" s="60"/>
      <c r="O3783" s="60"/>
    </row>
    <row r="3784" spans="1:15" x14ac:dyDescent="0.25">
      <c r="A3784" s="60"/>
      <c r="B3784" s="60"/>
      <c r="C3784" s="60"/>
      <c r="D3784" s="60"/>
      <c r="E3784" s="60"/>
      <c r="F3784" s="60"/>
      <c r="G3784" s="60"/>
      <c r="H3784" s="60"/>
      <c r="I3784" s="60"/>
      <c r="J3784" s="60"/>
      <c r="K3784" s="60"/>
      <c r="L3784" s="60"/>
      <c r="M3784" s="60"/>
      <c r="N3784" s="60"/>
      <c r="O3784" s="60"/>
    </row>
    <row r="3785" spans="1:15" x14ac:dyDescent="0.25">
      <c r="A3785" s="60"/>
      <c r="B3785" s="60"/>
      <c r="C3785" s="60"/>
      <c r="D3785" s="60"/>
      <c r="E3785" s="60"/>
      <c r="F3785" s="60"/>
      <c r="G3785" s="60"/>
      <c r="H3785" s="60"/>
      <c r="I3785" s="60"/>
      <c r="J3785" s="60"/>
      <c r="K3785" s="60"/>
      <c r="L3785" s="60"/>
      <c r="M3785" s="60"/>
      <c r="N3785" s="60"/>
      <c r="O3785" s="60"/>
    </row>
    <row r="3786" spans="1:15" x14ac:dyDescent="0.25">
      <c r="A3786" s="60"/>
      <c r="B3786" s="60"/>
      <c r="C3786" s="60"/>
      <c r="D3786" s="60"/>
      <c r="E3786" s="60"/>
      <c r="F3786" s="60"/>
      <c r="G3786" s="60"/>
      <c r="H3786" s="60"/>
      <c r="I3786" s="60"/>
      <c r="J3786" s="60"/>
      <c r="K3786" s="60"/>
      <c r="L3786" s="60"/>
      <c r="M3786" s="60"/>
      <c r="N3786" s="60"/>
      <c r="O3786" s="60"/>
    </row>
    <row r="3787" spans="1:15" x14ac:dyDescent="0.25">
      <c r="A3787" s="60"/>
      <c r="B3787" s="60"/>
      <c r="C3787" s="60"/>
      <c r="D3787" s="60"/>
      <c r="E3787" s="60"/>
      <c r="F3787" s="60"/>
      <c r="G3787" s="60"/>
      <c r="H3787" s="60"/>
      <c r="I3787" s="60"/>
      <c r="J3787" s="60"/>
      <c r="K3787" s="60"/>
      <c r="L3787" s="60"/>
      <c r="M3787" s="60"/>
      <c r="N3787" s="60"/>
      <c r="O3787" s="60"/>
    </row>
    <row r="3788" spans="1:15" x14ac:dyDescent="0.25">
      <c r="A3788" s="60"/>
      <c r="B3788" s="60"/>
      <c r="C3788" s="60"/>
      <c r="D3788" s="60"/>
      <c r="E3788" s="60"/>
      <c r="F3788" s="60"/>
      <c r="G3788" s="60"/>
      <c r="H3788" s="60"/>
      <c r="I3788" s="60"/>
      <c r="J3788" s="60"/>
      <c r="K3788" s="60"/>
      <c r="L3788" s="60"/>
      <c r="M3788" s="60"/>
      <c r="N3788" s="60"/>
      <c r="O3788" s="60"/>
    </row>
    <row r="3789" spans="1:15" x14ac:dyDescent="0.25">
      <c r="A3789" s="60"/>
      <c r="B3789" s="60"/>
      <c r="C3789" s="60"/>
      <c r="D3789" s="60"/>
      <c r="E3789" s="60"/>
      <c r="F3789" s="60"/>
      <c r="G3789" s="60"/>
      <c r="H3789" s="60"/>
      <c r="I3789" s="60"/>
      <c r="J3789" s="60"/>
      <c r="K3789" s="60"/>
      <c r="L3789" s="60"/>
      <c r="M3789" s="60"/>
      <c r="N3789" s="60"/>
      <c r="O3789" s="60"/>
    </row>
    <row r="3790" spans="1:15" x14ac:dyDescent="0.25">
      <c r="A3790" s="60"/>
      <c r="B3790" s="60"/>
      <c r="C3790" s="60"/>
      <c r="D3790" s="60"/>
      <c r="E3790" s="60"/>
      <c r="F3790" s="60"/>
      <c r="G3790" s="60"/>
      <c r="H3790" s="60"/>
      <c r="I3790" s="60"/>
      <c r="J3790" s="60"/>
      <c r="K3790" s="60"/>
      <c r="L3790" s="60"/>
      <c r="M3790" s="60"/>
      <c r="N3790" s="60"/>
      <c r="O3790" s="60"/>
    </row>
    <row r="3791" spans="1:15" x14ac:dyDescent="0.25">
      <c r="A3791" s="60"/>
      <c r="B3791" s="60"/>
      <c r="C3791" s="60"/>
      <c r="D3791" s="60"/>
      <c r="E3791" s="60"/>
      <c r="F3791" s="60"/>
      <c r="G3791" s="60"/>
      <c r="H3791" s="60"/>
      <c r="I3791" s="60"/>
      <c r="J3791" s="60"/>
      <c r="K3791" s="60"/>
      <c r="L3791" s="60"/>
      <c r="M3791" s="60"/>
      <c r="N3791" s="60"/>
      <c r="O3791" s="60"/>
    </row>
    <row r="3792" spans="1:15" x14ac:dyDescent="0.25">
      <c r="A3792" s="60"/>
      <c r="B3792" s="60"/>
      <c r="C3792" s="60"/>
      <c r="D3792" s="60"/>
      <c r="E3792" s="60"/>
      <c r="F3792" s="60"/>
      <c r="G3792" s="60"/>
      <c r="H3792" s="60"/>
      <c r="I3792" s="60"/>
      <c r="J3792" s="60"/>
      <c r="K3792" s="60"/>
      <c r="L3792" s="60"/>
      <c r="M3792" s="60"/>
      <c r="N3792" s="60"/>
      <c r="O3792" s="60"/>
    </row>
    <row r="3793" spans="1:15" x14ac:dyDescent="0.25">
      <c r="A3793" s="60"/>
      <c r="B3793" s="60"/>
      <c r="C3793" s="60"/>
      <c r="D3793" s="60"/>
      <c r="E3793" s="60"/>
      <c r="F3793" s="60"/>
      <c r="G3793" s="60"/>
      <c r="H3793" s="60"/>
      <c r="I3793" s="60"/>
      <c r="J3793" s="60"/>
      <c r="K3793" s="60"/>
      <c r="L3793" s="60"/>
      <c r="M3793" s="60"/>
      <c r="N3793" s="60"/>
      <c r="O3793" s="60"/>
    </row>
    <row r="3794" spans="1:15" x14ac:dyDescent="0.25">
      <c r="A3794" s="60"/>
      <c r="B3794" s="60"/>
      <c r="C3794" s="60"/>
      <c r="D3794" s="60"/>
      <c r="E3794" s="60"/>
      <c r="F3794" s="60"/>
      <c r="G3794" s="60"/>
      <c r="H3794" s="60"/>
      <c r="I3794" s="60"/>
      <c r="J3794" s="60"/>
      <c r="K3794" s="60"/>
      <c r="L3794" s="60"/>
      <c r="M3794" s="60"/>
      <c r="N3794" s="60"/>
      <c r="O3794" s="60"/>
    </row>
    <row r="3795" spans="1:15" x14ac:dyDescent="0.25">
      <c r="A3795" s="60"/>
      <c r="B3795" s="60"/>
      <c r="C3795" s="60"/>
      <c r="D3795" s="60"/>
      <c r="E3795" s="60"/>
      <c r="F3795" s="60"/>
      <c r="G3795" s="60"/>
      <c r="H3795" s="60"/>
      <c r="I3795" s="60"/>
      <c r="J3795" s="60"/>
      <c r="K3795" s="60"/>
      <c r="L3795" s="60"/>
      <c r="M3795" s="60"/>
      <c r="N3795" s="60"/>
      <c r="O3795" s="60"/>
    </row>
    <row r="3796" spans="1:15" x14ac:dyDescent="0.25">
      <c r="A3796" s="60"/>
      <c r="B3796" s="60"/>
      <c r="C3796" s="60"/>
      <c r="D3796" s="60"/>
      <c r="E3796" s="60"/>
      <c r="F3796" s="60"/>
      <c r="G3796" s="60"/>
      <c r="H3796" s="60"/>
      <c r="I3796" s="60"/>
      <c r="J3796" s="60"/>
      <c r="K3796" s="60"/>
      <c r="L3796" s="60"/>
      <c r="M3796" s="60"/>
      <c r="N3796" s="60"/>
      <c r="O3796" s="60"/>
    </row>
    <row r="3797" spans="1:15" x14ac:dyDescent="0.25">
      <c r="A3797" s="60"/>
      <c r="B3797" s="60"/>
      <c r="C3797" s="60"/>
      <c r="D3797" s="60"/>
      <c r="E3797" s="60"/>
      <c r="F3797" s="60"/>
      <c r="G3797" s="60"/>
      <c r="H3797" s="60"/>
      <c r="I3797" s="60"/>
      <c r="J3797" s="60"/>
      <c r="K3797" s="60"/>
      <c r="L3797" s="60"/>
      <c r="M3797" s="60"/>
      <c r="N3797" s="60"/>
      <c r="O3797" s="60"/>
    </row>
    <row r="3798" spans="1:15" x14ac:dyDescent="0.25">
      <c r="A3798" s="60"/>
      <c r="B3798" s="60"/>
      <c r="C3798" s="60"/>
      <c r="D3798" s="60"/>
      <c r="E3798" s="60"/>
      <c r="F3798" s="60"/>
      <c r="G3798" s="60"/>
      <c r="H3798" s="60"/>
      <c r="I3798" s="60"/>
      <c r="J3798" s="60"/>
      <c r="K3798" s="60"/>
      <c r="L3798" s="60"/>
      <c r="M3798" s="60"/>
      <c r="N3798" s="60"/>
      <c r="O3798" s="60"/>
    </row>
    <row r="3799" spans="1:15" x14ac:dyDescent="0.25">
      <c r="A3799" s="60"/>
      <c r="B3799" s="60"/>
      <c r="C3799" s="60"/>
      <c r="D3799" s="60"/>
      <c r="E3799" s="60"/>
      <c r="F3799" s="60"/>
      <c r="G3799" s="60"/>
      <c r="H3799" s="60"/>
      <c r="I3799" s="60"/>
      <c r="J3799" s="60"/>
      <c r="K3799" s="60"/>
      <c r="L3799" s="60"/>
      <c r="M3799" s="60"/>
      <c r="N3799" s="60"/>
      <c r="O3799" s="60"/>
    </row>
    <row r="3800" spans="1:15" x14ac:dyDescent="0.25">
      <c r="A3800" s="60"/>
      <c r="B3800" s="60"/>
      <c r="C3800" s="60"/>
      <c r="D3800" s="60"/>
      <c r="E3800" s="60"/>
      <c r="F3800" s="60"/>
      <c r="G3800" s="60"/>
      <c r="H3800" s="60"/>
      <c r="I3800" s="60"/>
      <c r="J3800" s="60"/>
      <c r="K3800" s="60"/>
      <c r="L3800" s="60"/>
      <c r="M3800" s="60"/>
      <c r="N3800" s="60"/>
      <c r="O3800" s="60"/>
    </row>
    <row r="3801" spans="1:15" x14ac:dyDescent="0.25">
      <c r="A3801" s="60"/>
      <c r="B3801" s="60"/>
      <c r="C3801" s="60"/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0"/>
    </row>
    <row r="3802" spans="1:15" x14ac:dyDescent="0.25">
      <c r="A3802" s="60"/>
      <c r="B3802" s="60"/>
      <c r="C3802" s="60"/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0"/>
    </row>
    <row r="3803" spans="1:15" x14ac:dyDescent="0.25">
      <c r="A3803" s="60"/>
      <c r="B3803" s="60"/>
      <c r="C3803" s="60"/>
      <c r="D3803" s="60"/>
      <c r="E3803" s="60"/>
      <c r="F3803" s="60"/>
      <c r="G3803" s="60"/>
      <c r="H3803" s="60"/>
      <c r="I3803" s="60"/>
      <c r="J3803" s="60"/>
      <c r="K3803" s="60"/>
      <c r="L3803" s="60"/>
      <c r="M3803" s="60"/>
      <c r="N3803" s="60"/>
      <c r="O3803" s="60"/>
    </row>
    <row r="3804" spans="1:15" x14ac:dyDescent="0.25">
      <c r="A3804" s="60"/>
      <c r="B3804" s="60"/>
      <c r="C3804" s="60"/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0"/>
    </row>
    <row r="3805" spans="1:15" x14ac:dyDescent="0.25">
      <c r="A3805" s="60"/>
      <c r="B3805" s="60"/>
      <c r="C3805" s="60"/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0"/>
    </row>
    <row r="3806" spans="1:15" x14ac:dyDescent="0.25">
      <c r="A3806" s="60"/>
      <c r="B3806" s="60"/>
      <c r="C3806" s="60"/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0"/>
    </row>
    <row r="3807" spans="1:15" x14ac:dyDescent="0.25">
      <c r="A3807" s="60"/>
      <c r="B3807" s="60"/>
      <c r="C3807" s="60"/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0"/>
    </row>
    <row r="3808" spans="1:15" x14ac:dyDescent="0.25">
      <c r="A3808" s="60"/>
      <c r="B3808" s="60"/>
      <c r="C3808" s="60"/>
      <c r="D3808" s="60"/>
      <c r="E3808" s="60"/>
      <c r="F3808" s="60"/>
      <c r="G3808" s="60"/>
      <c r="H3808" s="60"/>
      <c r="I3808" s="60"/>
      <c r="J3808" s="60"/>
      <c r="K3808" s="60"/>
      <c r="L3808" s="60"/>
      <c r="M3808" s="60"/>
      <c r="N3808" s="60"/>
      <c r="O3808" s="60"/>
    </row>
    <row r="3809" spans="1:15" x14ac:dyDescent="0.25">
      <c r="A3809" s="60"/>
      <c r="B3809" s="60"/>
      <c r="C3809" s="60"/>
      <c r="D3809" s="60"/>
      <c r="E3809" s="60"/>
      <c r="F3809" s="60"/>
      <c r="G3809" s="60"/>
      <c r="H3809" s="60"/>
      <c r="I3809" s="60"/>
      <c r="J3809" s="60"/>
      <c r="K3809" s="60"/>
      <c r="L3809" s="60"/>
      <c r="M3809" s="60"/>
      <c r="N3809" s="60"/>
      <c r="O3809" s="60"/>
    </row>
    <row r="3810" spans="1:15" x14ac:dyDescent="0.25">
      <c r="A3810" s="60"/>
      <c r="B3810" s="60"/>
      <c r="C3810" s="60"/>
      <c r="D3810" s="60"/>
      <c r="E3810" s="60"/>
      <c r="F3810" s="60"/>
      <c r="G3810" s="60"/>
      <c r="H3810" s="60"/>
      <c r="I3810" s="60"/>
      <c r="J3810" s="60"/>
      <c r="K3810" s="60"/>
      <c r="L3810" s="60"/>
      <c r="M3810" s="60"/>
      <c r="N3810" s="60"/>
      <c r="O3810" s="60"/>
    </row>
    <row r="3811" spans="1:15" x14ac:dyDescent="0.25">
      <c r="A3811" s="60"/>
      <c r="B3811" s="60"/>
      <c r="C3811" s="60"/>
      <c r="D3811" s="60"/>
      <c r="E3811" s="60"/>
      <c r="F3811" s="60"/>
      <c r="G3811" s="60"/>
      <c r="H3811" s="60"/>
      <c r="I3811" s="60"/>
      <c r="J3811" s="60"/>
      <c r="K3811" s="60"/>
      <c r="L3811" s="60"/>
      <c r="M3811" s="60"/>
      <c r="N3811" s="60"/>
      <c r="O3811" s="60"/>
    </row>
    <row r="3812" spans="1:15" x14ac:dyDescent="0.25">
      <c r="A3812" s="60"/>
      <c r="B3812" s="60"/>
      <c r="C3812" s="60"/>
      <c r="D3812" s="60"/>
      <c r="E3812" s="60"/>
      <c r="F3812" s="60"/>
      <c r="G3812" s="60"/>
      <c r="H3812" s="60"/>
      <c r="I3812" s="60"/>
      <c r="J3812" s="60"/>
      <c r="K3812" s="60"/>
      <c r="L3812" s="60"/>
      <c r="M3812" s="60"/>
      <c r="N3812" s="60"/>
      <c r="O3812" s="60"/>
    </row>
    <row r="3813" spans="1:15" x14ac:dyDescent="0.25">
      <c r="A3813" s="60"/>
      <c r="B3813" s="60"/>
      <c r="C3813" s="60"/>
      <c r="D3813" s="60"/>
      <c r="E3813" s="60"/>
      <c r="F3813" s="60"/>
      <c r="G3813" s="60"/>
      <c r="H3813" s="60"/>
      <c r="I3813" s="60"/>
      <c r="J3813" s="60"/>
      <c r="K3813" s="60"/>
      <c r="L3813" s="60"/>
      <c r="M3813" s="60"/>
      <c r="N3813" s="60"/>
      <c r="O3813" s="60"/>
    </row>
    <row r="3814" spans="1:15" x14ac:dyDescent="0.25">
      <c r="A3814" s="60"/>
      <c r="B3814" s="60"/>
      <c r="C3814" s="60"/>
      <c r="D3814" s="60"/>
      <c r="E3814" s="60"/>
      <c r="F3814" s="60"/>
      <c r="G3814" s="60"/>
      <c r="H3814" s="60"/>
      <c r="I3814" s="60"/>
      <c r="J3814" s="60"/>
      <c r="K3814" s="60"/>
      <c r="L3814" s="60"/>
      <c r="M3814" s="60"/>
      <c r="N3814" s="60"/>
      <c r="O3814" s="60"/>
    </row>
    <row r="3815" spans="1:15" x14ac:dyDescent="0.25">
      <c r="A3815" s="60"/>
      <c r="B3815" s="60"/>
      <c r="C3815" s="60"/>
      <c r="D3815" s="60"/>
      <c r="E3815" s="60"/>
      <c r="F3815" s="60"/>
      <c r="G3815" s="60"/>
      <c r="H3815" s="60"/>
      <c r="I3815" s="60"/>
      <c r="J3815" s="60"/>
      <c r="K3815" s="60"/>
      <c r="L3815" s="60"/>
      <c r="M3815" s="60"/>
      <c r="N3815" s="60"/>
      <c r="O3815" s="60"/>
    </row>
    <row r="3816" spans="1:15" x14ac:dyDescent="0.25">
      <c r="A3816" s="60"/>
      <c r="B3816" s="60"/>
      <c r="C3816" s="60"/>
      <c r="D3816" s="60"/>
      <c r="E3816" s="60"/>
      <c r="F3816" s="60"/>
      <c r="G3816" s="60"/>
      <c r="H3816" s="60"/>
      <c r="I3816" s="60"/>
      <c r="J3816" s="60"/>
      <c r="K3816" s="60"/>
      <c r="L3816" s="60"/>
      <c r="M3816" s="60"/>
      <c r="N3816" s="60"/>
      <c r="O3816" s="60"/>
    </row>
    <row r="3817" spans="1:15" x14ac:dyDescent="0.25">
      <c r="A3817" s="60"/>
      <c r="B3817" s="60"/>
      <c r="C3817" s="60"/>
      <c r="D3817" s="60"/>
      <c r="E3817" s="60"/>
      <c r="F3817" s="60"/>
      <c r="G3817" s="60"/>
      <c r="H3817" s="60"/>
      <c r="I3817" s="60"/>
      <c r="J3817" s="60"/>
      <c r="K3817" s="60"/>
      <c r="L3817" s="60"/>
      <c r="M3817" s="60"/>
      <c r="N3817" s="60"/>
      <c r="O3817" s="60"/>
    </row>
    <row r="3818" spans="1:15" x14ac:dyDescent="0.25">
      <c r="A3818" s="60"/>
      <c r="B3818" s="60"/>
      <c r="C3818" s="60"/>
      <c r="D3818" s="60"/>
      <c r="E3818" s="60"/>
      <c r="F3818" s="60"/>
      <c r="G3818" s="60"/>
      <c r="H3818" s="60"/>
      <c r="I3818" s="60"/>
      <c r="J3818" s="60"/>
      <c r="K3818" s="60"/>
      <c r="L3818" s="60"/>
      <c r="M3818" s="60"/>
      <c r="N3818" s="60"/>
      <c r="O3818" s="60"/>
    </row>
    <row r="3819" spans="1:15" x14ac:dyDescent="0.25">
      <c r="A3819" s="60"/>
      <c r="B3819" s="60"/>
      <c r="C3819" s="60"/>
      <c r="D3819" s="60"/>
      <c r="E3819" s="60"/>
      <c r="F3819" s="60"/>
      <c r="G3819" s="60"/>
      <c r="H3819" s="60"/>
      <c r="I3819" s="60"/>
      <c r="J3819" s="60"/>
      <c r="K3819" s="60"/>
      <c r="L3819" s="60"/>
      <c r="M3819" s="60"/>
      <c r="N3819" s="60"/>
      <c r="O3819" s="60"/>
    </row>
    <row r="3820" spans="1:15" x14ac:dyDescent="0.25">
      <c r="A3820" s="60"/>
      <c r="B3820" s="60"/>
      <c r="C3820" s="60"/>
      <c r="D3820" s="60"/>
      <c r="E3820" s="60"/>
      <c r="F3820" s="60"/>
      <c r="G3820" s="60"/>
      <c r="H3820" s="60"/>
      <c r="I3820" s="60"/>
      <c r="J3820" s="60"/>
      <c r="K3820" s="60"/>
      <c r="L3820" s="60"/>
      <c r="M3820" s="60"/>
      <c r="N3820" s="60"/>
      <c r="O3820" s="60"/>
    </row>
    <row r="3821" spans="1:15" x14ac:dyDescent="0.25">
      <c r="A3821" s="60"/>
      <c r="B3821" s="60"/>
      <c r="C3821" s="60"/>
      <c r="D3821" s="60"/>
      <c r="E3821" s="60"/>
      <c r="F3821" s="60"/>
      <c r="G3821" s="60"/>
      <c r="H3821" s="60"/>
      <c r="I3821" s="60"/>
      <c r="J3821" s="60"/>
      <c r="K3821" s="60"/>
      <c r="L3821" s="60"/>
      <c r="M3821" s="60"/>
      <c r="N3821" s="60"/>
      <c r="O3821" s="60"/>
    </row>
    <row r="3822" spans="1:15" x14ac:dyDescent="0.25">
      <c r="A3822" s="60"/>
      <c r="B3822" s="60"/>
      <c r="C3822" s="60"/>
      <c r="D3822" s="60"/>
      <c r="E3822" s="60"/>
      <c r="F3822" s="60"/>
      <c r="G3822" s="60"/>
      <c r="H3822" s="60"/>
      <c r="I3822" s="60"/>
      <c r="J3822" s="60"/>
      <c r="K3822" s="60"/>
      <c r="L3822" s="60"/>
      <c r="M3822" s="60"/>
      <c r="N3822" s="60"/>
      <c r="O3822" s="60"/>
    </row>
    <row r="3823" spans="1:15" x14ac:dyDescent="0.25">
      <c r="A3823" s="60"/>
      <c r="B3823" s="60"/>
      <c r="C3823" s="60"/>
      <c r="D3823" s="60"/>
      <c r="E3823" s="60"/>
      <c r="F3823" s="60"/>
      <c r="G3823" s="60"/>
      <c r="H3823" s="60"/>
      <c r="I3823" s="60"/>
      <c r="J3823" s="60"/>
      <c r="K3823" s="60"/>
      <c r="L3823" s="60"/>
      <c r="M3823" s="60"/>
      <c r="N3823" s="60"/>
      <c r="O3823" s="60"/>
    </row>
    <row r="3824" spans="1:15" x14ac:dyDescent="0.25">
      <c r="A3824" s="60"/>
      <c r="B3824" s="60"/>
      <c r="C3824" s="60"/>
      <c r="D3824" s="60"/>
      <c r="E3824" s="60"/>
      <c r="F3824" s="60"/>
      <c r="G3824" s="60"/>
      <c r="H3824" s="60"/>
      <c r="I3824" s="60"/>
      <c r="J3824" s="60"/>
      <c r="K3824" s="60"/>
      <c r="L3824" s="60"/>
      <c r="M3824" s="60"/>
      <c r="N3824" s="60"/>
      <c r="O3824" s="60"/>
    </row>
    <row r="3825" spans="1:15" x14ac:dyDescent="0.25">
      <c r="A3825" s="60"/>
      <c r="B3825" s="60"/>
      <c r="C3825" s="60"/>
      <c r="D3825" s="60"/>
      <c r="E3825" s="60"/>
      <c r="F3825" s="60"/>
      <c r="G3825" s="60"/>
      <c r="H3825" s="60"/>
      <c r="I3825" s="60"/>
      <c r="J3825" s="60"/>
      <c r="K3825" s="60"/>
      <c r="L3825" s="60"/>
      <c r="M3825" s="60"/>
      <c r="N3825" s="60"/>
      <c r="O3825" s="60"/>
    </row>
    <row r="3826" spans="1:15" x14ac:dyDescent="0.25">
      <c r="A3826" s="60"/>
      <c r="B3826" s="60"/>
      <c r="C3826" s="60"/>
      <c r="D3826" s="60"/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</row>
    <row r="3827" spans="1:15" x14ac:dyDescent="0.25">
      <c r="A3827" s="60"/>
      <c r="B3827" s="60"/>
      <c r="C3827" s="60"/>
      <c r="D3827" s="60"/>
      <c r="E3827" s="60"/>
      <c r="F3827" s="60"/>
      <c r="G3827" s="60"/>
      <c r="H3827" s="60"/>
      <c r="I3827" s="60"/>
      <c r="J3827" s="60"/>
      <c r="K3827" s="60"/>
      <c r="L3827" s="60"/>
      <c r="M3827" s="60"/>
      <c r="N3827" s="60"/>
      <c r="O3827" s="60"/>
    </row>
    <row r="3828" spans="1:15" x14ac:dyDescent="0.25">
      <c r="A3828" s="60"/>
      <c r="B3828" s="60"/>
      <c r="C3828" s="60"/>
      <c r="D3828" s="60"/>
      <c r="E3828" s="60"/>
      <c r="F3828" s="60"/>
      <c r="G3828" s="60"/>
      <c r="H3828" s="60"/>
      <c r="I3828" s="60"/>
      <c r="J3828" s="60"/>
      <c r="K3828" s="60"/>
      <c r="L3828" s="60"/>
      <c r="M3828" s="60"/>
      <c r="N3828" s="60"/>
      <c r="O3828" s="60"/>
    </row>
    <row r="3829" spans="1:15" x14ac:dyDescent="0.25">
      <c r="A3829" s="60"/>
      <c r="B3829" s="60"/>
      <c r="C3829" s="60"/>
      <c r="D3829" s="60"/>
      <c r="E3829" s="60"/>
      <c r="F3829" s="60"/>
      <c r="G3829" s="60"/>
      <c r="H3829" s="60"/>
      <c r="I3829" s="60"/>
      <c r="J3829" s="60"/>
      <c r="K3829" s="60"/>
      <c r="L3829" s="60"/>
      <c r="M3829" s="60"/>
      <c r="N3829" s="60"/>
      <c r="O3829" s="60"/>
    </row>
    <row r="3830" spans="1:15" x14ac:dyDescent="0.25">
      <c r="A3830" s="60"/>
      <c r="B3830" s="60"/>
      <c r="C3830" s="60"/>
      <c r="D3830" s="60"/>
      <c r="E3830" s="60"/>
      <c r="F3830" s="60"/>
      <c r="G3830" s="60"/>
      <c r="H3830" s="60"/>
      <c r="I3830" s="60"/>
      <c r="J3830" s="60"/>
      <c r="K3830" s="60"/>
      <c r="L3830" s="60"/>
      <c r="M3830" s="60"/>
      <c r="N3830" s="60"/>
      <c r="O3830" s="60"/>
    </row>
    <row r="3831" spans="1:15" x14ac:dyDescent="0.25">
      <c r="A3831" s="60"/>
      <c r="B3831" s="60"/>
      <c r="C3831" s="60"/>
      <c r="D3831" s="60"/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</row>
    <row r="3832" spans="1:15" x14ac:dyDescent="0.25">
      <c r="A3832" s="60"/>
      <c r="B3832" s="60"/>
      <c r="C3832" s="60"/>
      <c r="D3832" s="60"/>
      <c r="E3832" s="60"/>
      <c r="F3832" s="60"/>
      <c r="G3832" s="60"/>
      <c r="H3832" s="60"/>
      <c r="I3832" s="60"/>
      <c r="J3832" s="60"/>
      <c r="K3832" s="60"/>
      <c r="L3832" s="60"/>
      <c r="M3832" s="60"/>
      <c r="N3832" s="60"/>
      <c r="O3832" s="60"/>
    </row>
    <row r="3833" spans="1:15" x14ac:dyDescent="0.25">
      <c r="A3833" s="60"/>
      <c r="B3833" s="60"/>
      <c r="C3833" s="60"/>
      <c r="D3833" s="60"/>
      <c r="E3833" s="60"/>
      <c r="F3833" s="60"/>
      <c r="G3833" s="60"/>
      <c r="H3833" s="60"/>
      <c r="I3833" s="60"/>
      <c r="J3833" s="60"/>
      <c r="K3833" s="60"/>
      <c r="L3833" s="60"/>
      <c r="M3833" s="60"/>
      <c r="N3833" s="60"/>
      <c r="O3833" s="60"/>
    </row>
    <row r="3834" spans="1:15" x14ac:dyDescent="0.25">
      <c r="A3834" s="60"/>
      <c r="B3834" s="60"/>
      <c r="C3834" s="60"/>
      <c r="D3834" s="60"/>
      <c r="E3834" s="60"/>
      <c r="F3834" s="60"/>
      <c r="G3834" s="60"/>
      <c r="H3834" s="60"/>
      <c r="I3834" s="60"/>
      <c r="J3834" s="60"/>
      <c r="K3834" s="60"/>
      <c r="L3834" s="60"/>
      <c r="M3834" s="60"/>
      <c r="N3834" s="60"/>
      <c r="O3834" s="60"/>
    </row>
    <row r="3835" spans="1:15" x14ac:dyDescent="0.25">
      <c r="A3835" s="60"/>
      <c r="B3835" s="60"/>
      <c r="C3835" s="60"/>
      <c r="D3835" s="60"/>
      <c r="E3835" s="60"/>
      <c r="F3835" s="60"/>
      <c r="G3835" s="60"/>
      <c r="H3835" s="60"/>
      <c r="I3835" s="60"/>
      <c r="J3835" s="60"/>
      <c r="K3835" s="60"/>
      <c r="L3835" s="60"/>
      <c r="M3835" s="60"/>
      <c r="N3835" s="60"/>
      <c r="O3835" s="60"/>
    </row>
    <row r="3836" spans="1:15" x14ac:dyDescent="0.25">
      <c r="A3836" s="60"/>
      <c r="B3836" s="60"/>
      <c r="C3836" s="60"/>
      <c r="D3836" s="60"/>
      <c r="E3836" s="60"/>
      <c r="F3836" s="60"/>
      <c r="G3836" s="60"/>
      <c r="H3836" s="60"/>
      <c r="I3836" s="60"/>
      <c r="J3836" s="60"/>
      <c r="K3836" s="60"/>
      <c r="L3836" s="60"/>
      <c r="M3836" s="60"/>
      <c r="N3836" s="60"/>
      <c r="O3836" s="60"/>
    </row>
    <row r="3837" spans="1:15" x14ac:dyDescent="0.25">
      <c r="A3837" s="60"/>
      <c r="B3837" s="60"/>
      <c r="C3837" s="60"/>
      <c r="D3837" s="60"/>
      <c r="E3837" s="60"/>
      <c r="F3837" s="60"/>
      <c r="G3837" s="60"/>
      <c r="H3837" s="60"/>
      <c r="I3837" s="60"/>
      <c r="J3837" s="60"/>
      <c r="K3837" s="60"/>
      <c r="L3837" s="60"/>
      <c r="M3837" s="60"/>
      <c r="N3837" s="60"/>
      <c r="O3837" s="60"/>
    </row>
    <row r="3838" spans="1:15" x14ac:dyDescent="0.25">
      <c r="A3838" s="60"/>
      <c r="B3838" s="60"/>
      <c r="C3838" s="60"/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0"/>
    </row>
    <row r="3839" spans="1:15" x14ac:dyDescent="0.25">
      <c r="A3839" s="60"/>
      <c r="B3839" s="60"/>
      <c r="C3839" s="60"/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0"/>
    </row>
    <row r="3840" spans="1:15" x14ac:dyDescent="0.25">
      <c r="A3840" s="60"/>
      <c r="B3840" s="60"/>
      <c r="C3840" s="60"/>
      <c r="D3840" s="60"/>
      <c r="E3840" s="60"/>
      <c r="F3840" s="60"/>
      <c r="G3840" s="60"/>
      <c r="H3840" s="60"/>
      <c r="I3840" s="60"/>
      <c r="J3840" s="60"/>
      <c r="K3840" s="60"/>
      <c r="L3840" s="60"/>
      <c r="M3840" s="60"/>
      <c r="N3840" s="60"/>
      <c r="O3840" s="60"/>
    </row>
    <row r="3841" spans="1:15" x14ac:dyDescent="0.25">
      <c r="A3841" s="60"/>
      <c r="B3841" s="60"/>
      <c r="C3841" s="60"/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0"/>
    </row>
    <row r="3842" spans="1:15" x14ac:dyDescent="0.25">
      <c r="A3842" s="60"/>
      <c r="B3842" s="60"/>
      <c r="C3842" s="60"/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0"/>
    </row>
    <row r="3843" spans="1:15" x14ac:dyDescent="0.25">
      <c r="A3843" s="60"/>
      <c r="B3843" s="60"/>
      <c r="C3843" s="60"/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0"/>
    </row>
    <row r="3844" spans="1:15" x14ac:dyDescent="0.25">
      <c r="A3844" s="60"/>
      <c r="B3844" s="60"/>
      <c r="C3844" s="60"/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0"/>
    </row>
    <row r="3845" spans="1:15" x14ac:dyDescent="0.25">
      <c r="A3845" s="60"/>
      <c r="B3845" s="60"/>
      <c r="C3845" s="60"/>
      <c r="D3845" s="60"/>
      <c r="E3845" s="60"/>
      <c r="F3845" s="60"/>
      <c r="G3845" s="60"/>
      <c r="H3845" s="60"/>
      <c r="I3845" s="60"/>
      <c r="J3845" s="60"/>
      <c r="K3845" s="60"/>
      <c r="L3845" s="60"/>
      <c r="M3845" s="60"/>
      <c r="N3845" s="60"/>
      <c r="O3845" s="60"/>
    </row>
    <row r="3846" spans="1:15" x14ac:dyDescent="0.25">
      <c r="A3846" s="60"/>
      <c r="B3846" s="60"/>
      <c r="C3846" s="60"/>
      <c r="D3846" s="60"/>
      <c r="E3846" s="60"/>
      <c r="F3846" s="60"/>
      <c r="G3846" s="60"/>
      <c r="H3846" s="60"/>
      <c r="I3846" s="60"/>
      <c r="J3846" s="60"/>
      <c r="K3846" s="60"/>
      <c r="L3846" s="60"/>
      <c r="M3846" s="60"/>
      <c r="N3846" s="60"/>
      <c r="O3846" s="60"/>
    </row>
    <row r="3847" spans="1:15" x14ac:dyDescent="0.25">
      <c r="A3847" s="60"/>
      <c r="B3847" s="60"/>
      <c r="C3847" s="60"/>
      <c r="D3847" s="60"/>
      <c r="E3847" s="60"/>
      <c r="F3847" s="60"/>
      <c r="G3847" s="60"/>
      <c r="H3847" s="60"/>
      <c r="I3847" s="60"/>
      <c r="J3847" s="60"/>
      <c r="K3847" s="60"/>
      <c r="L3847" s="60"/>
      <c r="M3847" s="60"/>
      <c r="N3847" s="60"/>
      <c r="O3847" s="60"/>
    </row>
    <row r="3848" spans="1:15" x14ac:dyDescent="0.25">
      <c r="A3848" s="60"/>
      <c r="B3848" s="60"/>
      <c r="C3848" s="60"/>
      <c r="D3848" s="60"/>
      <c r="E3848" s="60"/>
      <c r="F3848" s="60"/>
      <c r="G3848" s="60"/>
      <c r="H3848" s="60"/>
      <c r="I3848" s="60"/>
      <c r="J3848" s="60"/>
      <c r="K3848" s="60"/>
      <c r="L3848" s="60"/>
      <c r="M3848" s="60"/>
      <c r="N3848" s="60"/>
      <c r="O3848" s="60"/>
    </row>
    <row r="3849" spans="1:15" x14ac:dyDescent="0.25">
      <c r="A3849" s="60"/>
      <c r="B3849" s="60"/>
      <c r="C3849" s="60"/>
      <c r="D3849" s="60"/>
      <c r="E3849" s="60"/>
      <c r="F3849" s="60"/>
      <c r="G3849" s="60"/>
      <c r="H3849" s="60"/>
      <c r="I3849" s="60"/>
      <c r="J3849" s="60"/>
      <c r="K3849" s="60"/>
      <c r="L3849" s="60"/>
      <c r="M3849" s="60"/>
      <c r="N3849" s="60"/>
      <c r="O3849" s="60"/>
    </row>
    <row r="3850" spans="1:15" x14ac:dyDescent="0.25">
      <c r="A3850" s="60"/>
      <c r="B3850" s="60"/>
      <c r="C3850" s="60"/>
      <c r="D3850" s="60"/>
      <c r="E3850" s="60"/>
      <c r="F3850" s="60"/>
      <c r="G3850" s="60"/>
      <c r="H3850" s="60"/>
      <c r="I3850" s="60"/>
      <c r="J3850" s="60"/>
      <c r="K3850" s="60"/>
      <c r="L3850" s="60"/>
      <c r="M3850" s="60"/>
      <c r="N3850" s="60"/>
      <c r="O3850" s="60"/>
    </row>
    <row r="3851" spans="1:15" x14ac:dyDescent="0.25">
      <c r="A3851" s="60"/>
      <c r="B3851" s="60"/>
      <c r="C3851" s="60"/>
      <c r="D3851" s="60"/>
      <c r="E3851" s="60"/>
      <c r="F3851" s="60"/>
      <c r="G3851" s="60"/>
      <c r="H3851" s="60"/>
      <c r="I3851" s="60"/>
      <c r="J3851" s="60"/>
      <c r="K3851" s="60"/>
      <c r="L3851" s="60"/>
      <c r="M3851" s="60"/>
      <c r="N3851" s="60"/>
      <c r="O3851" s="60"/>
    </row>
    <row r="3852" spans="1:15" x14ac:dyDescent="0.25">
      <c r="A3852" s="60"/>
      <c r="B3852" s="60"/>
      <c r="C3852" s="60"/>
      <c r="D3852" s="60"/>
      <c r="E3852" s="60"/>
      <c r="F3852" s="60"/>
      <c r="G3852" s="60"/>
      <c r="H3852" s="60"/>
      <c r="I3852" s="60"/>
      <c r="J3852" s="60"/>
      <c r="K3852" s="60"/>
      <c r="L3852" s="60"/>
      <c r="M3852" s="60"/>
      <c r="N3852" s="60"/>
      <c r="O3852" s="60"/>
    </row>
    <row r="3853" spans="1:15" x14ac:dyDescent="0.25">
      <c r="A3853" s="60"/>
      <c r="B3853" s="60"/>
      <c r="C3853" s="60"/>
      <c r="D3853" s="60"/>
      <c r="E3853" s="60"/>
      <c r="F3853" s="60"/>
      <c r="G3853" s="60"/>
      <c r="H3853" s="60"/>
      <c r="I3853" s="60"/>
      <c r="J3853" s="60"/>
      <c r="K3853" s="60"/>
      <c r="L3853" s="60"/>
      <c r="M3853" s="60"/>
      <c r="N3853" s="60"/>
      <c r="O3853" s="60"/>
    </row>
    <row r="3854" spans="1:15" x14ac:dyDescent="0.25">
      <c r="A3854" s="60"/>
      <c r="B3854" s="60"/>
      <c r="C3854" s="60"/>
      <c r="D3854" s="60"/>
      <c r="E3854" s="60"/>
      <c r="F3854" s="60"/>
      <c r="G3854" s="60"/>
      <c r="H3854" s="60"/>
      <c r="I3854" s="60"/>
      <c r="J3854" s="60"/>
      <c r="K3854" s="60"/>
      <c r="L3854" s="60"/>
      <c r="M3854" s="60"/>
      <c r="N3854" s="60"/>
      <c r="O3854" s="60"/>
    </row>
    <row r="3855" spans="1:15" x14ac:dyDescent="0.25">
      <c r="A3855" s="60"/>
      <c r="B3855" s="60"/>
      <c r="C3855" s="60"/>
      <c r="D3855" s="60"/>
      <c r="E3855" s="60"/>
      <c r="F3855" s="60"/>
      <c r="G3855" s="60"/>
      <c r="H3855" s="60"/>
      <c r="I3855" s="60"/>
      <c r="J3855" s="60"/>
      <c r="K3855" s="60"/>
      <c r="L3855" s="60"/>
      <c r="M3855" s="60"/>
      <c r="N3855" s="60"/>
      <c r="O3855" s="60"/>
    </row>
    <row r="3856" spans="1:15" x14ac:dyDescent="0.25">
      <c r="A3856" s="60"/>
      <c r="B3856" s="60"/>
      <c r="C3856" s="60"/>
      <c r="D3856" s="60"/>
      <c r="E3856" s="60"/>
      <c r="F3856" s="60"/>
      <c r="G3856" s="60"/>
      <c r="H3856" s="60"/>
      <c r="I3856" s="60"/>
      <c r="J3856" s="60"/>
      <c r="K3856" s="60"/>
      <c r="L3856" s="60"/>
      <c r="M3856" s="60"/>
      <c r="N3856" s="60"/>
      <c r="O3856" s="60"/>
    </row>
    <row r="3857" spans="1:15" x14ac:dyDescent="0.25">
      <c r="A3857" s="60"/>
      <c r="B3857" s="60"/>
      <c r="C3857" s="60"/>
      <c r="D3857" s="60"/>
      <c r="E3857" s="60"/>
      <c r="F3857" s="60"/>
      <c r="G3857" s="60"/>
      <c r="H3857" s="60"/>
      <c r="I3857" s="60"/>
      <c r="J3857" s="60"/>
      <c r="K3857" s="60"/>
      <c r="L3857" s="60"/>
      <c r="M3857" s="60"/>
      <c r="N3857" s="60"/>
      <c r="O3857" s="60"/>
    </row>
    <row r="3858" spans="1:15" x14ac:dyDescent="0.25">
      <c r="A3858" s="60"/>
      <c r="B3858" s="60"/>
      <c r="C3858" s="60"/>
      <c r="D3858" s="60"/>
      <c r="E3858" s="60"/>
      <c r="F3858" s="60"/>
      <c r="G3858" s="60"/>
      <c r="H3858" s="60"/>
      <c r="I3858" s="60"/>
      <c r="J3858" s="60"/>
      <c r="K3858" s="60"/>
      <c r="L3858" s="60"/>
      <c r="M3858" s="60"/>
      <c r="N3858" s="60"/>
      <c r="O3858" s="60"/>
    </row>
    <row r="3859" spans="1:15" x14ac:dyDescent="0.25">
      <c r="A3859" s="60"/>
      <c r="B3859" s="60"/>
      <c r="C3859" s="60"/>
      <c r="D3859" s="60"/>
      <c r="E3859" s="60"/>
      <c r="F3859" s="60"/>
      <c r="G3859" s="60"/>
      <c r="H3859" s="60"/>
      <c r="I3859" s="60"/>
      <c r="J3859" s="60"/>
      <c r="K3859" s="60"/>
      <c r="L3859" s="60"/>
      <c r="M3859" s="60"/>
      <c r="N3859" s="60"/>
      <c r="O3859" s="60"/>
    </row>
    <row r="3860" spans="1:15" x14ac:dyDescent="0.25">
      <c r="A3860" s="60"/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60"/>
      <c r="O3860" s="60"/>
    </row>
    <row r="3861" spans="1:15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60"/>
      <c r="O3861" s="60"/>
    </row>
    <row r="3862" spans="1:15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60"/>
      <c r="O3862" s="60"/>
    </row>
    <row r="3863" spans="1:15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60"/>
      <c r="O3863" s="60"/>
    </row>
    <row r="3864" spans="1:15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60"/>
      <c r="O3864" s="60"/>
    </row>
    <row r="3865" spans="1:15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60"/>
      <c r="O3865" s="60"/>
    </row>
    <row r="3866" spans="1:15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60"/>
      <c r="O3866" s="60"/>
    </row>
    <row r="3867" spans="1:15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60"/>
      <c r="O3867" s="60"/>
    </row>
    <row r="3868" spans="1:15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60"/>
      <c r="O3868" s="60"/>
    </row>
    <row r="3869" spans="1:15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60"/>
      <c r="O3869" s="60"/>
    </row>
    <row r="3870" spans="1:15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60"/>
      <c r="O3870" s="60"/>
    </row>
    <row r="3871" spans="1:15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60"/>
      <c r="O3871" s="60"/>
    </row>
    <row r="3872" spans="1:15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60"/>
      <c r="O3872" s="60"/>
    </row>
    <row r="3873" spans="1:15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60"/>
      <c r="O3873" s="60"/>
    </row>
    <row r="3874" spans="1:15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60"/>
      <c r="O3874" s="60"/>
    </row>
    <row r="3875" spans="1:15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</row>
    <row r="3876" spans="1:15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0"/>
    </row>
    <row r="3877" spans="1:15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60"/>
      <c r="O3877" s="60"/>
    </row>
    <row r="3878" spans="1:15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0"/>
    </row>
    <row r="3879" spans="1:15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0"/>
    </row>
    <row r="3880" spans="1:15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</row>
    <row r="3881" spans="1:15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0"/>
    </row>
    <row r="3882" spans="1:15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60"/>
      <c r="O3882" s="60"/>
    </row>
    <row r="3883" spans="1:15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60"/>
      <c r="O3883" s="60"/>
    </row>
    <row r="3884" spans="1:15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60"/>
      <c r="O3884" s="60"/>
    </row>
    <row r="3885" spans="1:15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60"/>
      <c r="O3885" s="60"/>
    </row>
    <row r="3886" spans="1:15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60"/>
      <c r="O3886" s="60"/>
    </row>
    <row r="3887" spans="1:15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60"/>
      <c r="O3887" s="60"/>
    </row>
    <row r="3888" spans="1:15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60"/>
      <c r="O3888" s="60"/>
    </row>
    <row r="3889" spans="1:15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60"/>
      <c r="O3889" s="60"/>
    </row>
    <row r="3890" spans="1:15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60"/>
      <c r="O3890" s="60"/>
    </row>
    <row r="3891" spans="1:15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60"/>
      <c r="O3891" s="60"/>
    </row>
    <row r="3892" spans="1:15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60"/>
      <c r="O3892" s="60"/>
    </row>
    <row r="3893" spans="1:15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60"/>
      <c r="O3893" s="60"/>
    </row>
    <row r="3894" spans="1:15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60"/>
      <c r="O3894" s="60"/>
    </row>
    <row r="3895" spans="1:15" x14ac:dyDescent="0.25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60"/>
      <c r="O3895" s="60"/>
    </row>
    <row r="3896" spans="1:15" x14ac:dyDescent="0.25">
      <c r="A3896" s="60"/>
      <c r="B3896" s="60"/>
      <c r="C3896" s="60"/>
      <c r="D3896" s="60"/>
      <c r="E3896" s="60"/>
      <c r="F3896" s="60"/>
      <c r="G3896" s="60"/>
      <c r="H3896" s="60"/>
      <c r="I3896" s="60"/>
      <c r="J3896" s="60"/>
      <c r="K3896" s="60"/>
      <c r="L3896" s="60"/>
      <c r="M3896" s="60"/>
      <c r="N3896" s="60"/>
      <c r="O3896" s="60"/>
    </row>
    <row r="3897" spans="1:15" x14ac:dyDescent="0.25">
      <c r="A3897" s="60"/>
      <c r="B3897" s="60"/>
      <c r="C3897" s="60"/>
      <c r="D3897" s="60"/>
      <c r="E3897" s="60"/>
      <c r="F3897" s="60"/>
      <c r="G3897" s="60"/>
      <c r="H3897" s="60"/>
      <c r="I3897" s="60"/>
      <c r="J3897" s="60"/>
      <c r="K3897" s="60"/>
      <c r="L3897" s="60"/>
      <c r="M3897" s="60"/>
      <c r="N3897" s="60"/>
      <c r="O3897" s="60"/>
    </row>
    <row r="3898" spans="1:15" x14ac:dyDescent="0.25">
      <c r="A3898" s="60"/>
      <c r="B3898" s="60"/>
      <c r="C3898" s="60"/>
      <c r="D3898" s="60"/>
      <c r="E3898" s="60"/>
      <c r="F3898" s="60"/>
      <c r="G3898" s="60"/>
      <c r="H3898" s="60"/>
      <c r="I3898" s="60"/>
      <c r="J3898" s="60"/>
      <c r="K3898" s="60"/>
      <c r="L3898" s="60"/>
      <c r="M3898" s="60"/>
      <c r="N3898" s="60"/>
      <c r="O3898" s="60"/>
    </row>
    <row r="3899" spans="1:15" x14ac:dyDescent="0.25">
      <c r="A3899" s="60"/>
      <c r="B3899" s="60"/>
      <c r="C3899" s="60"/>
      <c r="D3899" s="60"/>
      <c r="E3899" s="60"/>
      <c r="F3899" s="60"/>
      <c r="G3899" s="60"/>
      <c r="H3899" s="60"/>
      <c r="I3899" s="60"/>
      <c r="J3899" s="60"/>
      <c r="K3899" s="60"/>
      <c r="L3899" s="60"/>
      <c r="M3899" s="60"/>
      <c r="N3899" s="60"/>
      <c r="O3899" s="60"/>
    </row>
    <row r="3900" spans="1:15" x14ac:dyDescent="0.25">
      <c r="A3900" s="60"/>
      <c r="B3900" s="60"/>
      <c r="C3900" s="60"/>
      <c r="D3900" s="60"/>
      <c r="E3900" s="60"/>
      <c r="F3900" s="60"/>
      <c r="G3900" s="60"/>
      <c r="H3900" s="60"/>
      <c r="I3900" s="60"/>
      <c r="J3900" s="60"/>
      <c r="K3900" s="60"/>
      <c r="L3900" s="60"/>
      <c r="M3900" s="60"/>
      <c r="N3900" s="60"/>
      <c r="O3900" s="60"/>
    </row>
    <row r="3901" spans="1:15" x14ac:dyDescent="0.25">
      <c r="A3901" s="60"/>
      <c r="B3901" s="60"/>
      <c r="C3901" s="60"/>
      <c r="D3901" s="60"/>
      <c r="E3901" s="60"/>
      <c r="F3901" s="60"/>
      <c r="G3901" s="60"/>
      <c r="H3901" s="60"/>
      <c r="I3901" s="60"/>
      <c r="J3901" s="60"/>
      <c r="K3901" s="60"/>
      <c r="L3901" s="60"/>
      <c r="M3901" s="60"/>
      <c r="N3901" s="60"/>
      <c r="O3901" s="60"/>
    </row>
    <row r="3902" spans="1:15" x14ac:dyDescent="0.25">
      <c r="A3902" s="60"/>
      <c r="B3902" s="60"/>
      <c r="C3902" s="60"/>
      <c r="D3902" s="60"/>
      <c r="E3902" s="60"/>
      <c r="F3902" s="60"/>
      <c r="G3902" s="60"/>
      <c r="H3902" s="60"/>
      <c r="I3902" s="60"/>
      <c r="J3902" s="60"/>
      <c r="K3902" s="60"/>
      <c r="L3902" s="60"/>
      <c r="M3902" s="60"/>
      <c r="N3902" s="60"/>
      <c r="O3902" s="60"/>
    </row>
    <row r="3903" spans="1:15" x14ac:dyDescent="0.25">
      <c r="A3903" s="60"/>
      <c r="B3903" s="60"/>
      <c r="C3903" s="60"/>
      <c r="D3903" s="60"/>
      <c r="E3903" s="60"/>
      <c r="F3903" s="60"/>
      <c r="G3903" s="60"/>
      <c r="H3903" s="60"/>
      <c r="I3903" s="60"/>
      <c r="J3903" s="60"/>
      <c r="K3903" s="60"/>
      <c r="L3903" s="60"/>
      <c r="M3903" s="60"/>
      <c r="N3903" s="60"/>
      <c r="O3903" s="60"/>
    </row>
    <row r="3904" spans="1:15" x14ac:dyDescent="0.25">
      <c r="A3904" s="60"/>
      <c r="B3904" s="60"/>
      <c r="C3904" s="60"/>
      <c r="D3904" s="60"/>
      <c r="E3904" s="60"/>
      <c r="F3904" s="60"/>
      <c r="G3904" s="60"/>
      <c r="H3904" s="60"/>
      <c r="I3904" s="60"/>
      <c r="J3904" s="60"/>
      <c r="K3904" s="60"/>
      <c r="L3904" s="60"/>
      <c r="M3904" s="60"/>
      <c r="N3904" s="60"/>
      <c r="O3904" s="60"/>
    </row>
    <row r="3905" spans="1:15" x14ac:dyDescent="0.25">
      <c r="A3905" s="60"/>
      <c r="B3905" s="60"/>
      <c r="C3905" s="60"/>
      <c r="D3905" s="60"/>
      <c r="E3905" s="60"/>
      <c r="F3905" s="60"/>
      <c r="G3905" s="60"/>
      <c r="H3905" s="60"/>
      <c r="I3905" s="60"/>
      <c r="J3905" s="60"/>
      <c r="K3905" s="60"/>
      <c r="L3905" s="60"/>
      <c r="M3905" s="60"/>
      <c r="N3905" s="60"/>
      <c r="O3905" s="60"/>
    </row>
    <row r="3906" spans="1:15" x14ac:dyDescent="0.25">
      <c r="A3906" s="60"/>
      <c r="B3906" s="60"/>
      <c r="C3906" s="60"/>
      <c r="D3906" s="60"/>
      <c r="E3906" s="60"/>
      <c r="F3906" s="60"/>
      <c r="G3906" s="60"/>
      <c r="H3906" s="60"/>
      <c r="I3906" s="60"/>
      <c r="J3906" s="60"/>
      <c r="K3906" s="60"/>
      <c r="L3906" s="60"/>
      <c r="M3906" s="60"/>
      <c r="N3906" s="60"/>
      <c r="O3906" s="60"/>
    </row>
    <row r="3907" spans="1:15" x14ac:dyDescent="0.25">
      <c r="A3907" s="60"/>
      <c r="B3907" s="60"/>
      <c r="C3907" s="60"/>
      <c r="D3907" s="60"/>
      <c r="E3907" s="60"/>
      <c r="F3907" s="60"/>
      <c r="G3907" s="60"/>
      <c r="H3907" s="60"/>
      <c r="I3907" s="60"/>
      <c r="J3907" s="60"/>
      <c r="K3907" s="60"/>
      <c r="L3907" s="60"/>
      <c r="M3907" s="60"/>
      <c r="N3907" s="60"/>
      <c r="O3907" s="60"/>
    </row>
    <row r="3908" spans="1:15" x14ac:dyDescent="0.25">
      <c r="A3908" s="60"/>
      <c r="B3908" s="60"/>
      <c r="C3908" s="60"/>
      <c r="D3908" s="60"/>
      <c r="E3908" s="60"/>
      <c r="F3908" s="60"/>
      <c r="G3908" s="60"/>
      <c r="H3908" s="60"/>
      <c r="I3908" s="60"/>
      <c r="J3908" s="60"/>
      <c r="K3908" s="60"/>
      <c r="L3908" s="60"/>
      <c r="M3908" s="60"/>
      <c r="N3908" s="60"/>
      <c r="O3908" s="60"/>
    </row>
    <row r="3909" spans="1:15" x14ac:dyDescent="0.25">
      <c r="A3909" s="60"/>
      <c r="B3909" s="60"/>
      <c r="C3909" s="60"/>
      <c r="D3909" s="60"/>
      <c r="E3909" s="60"/>
      <c r="F3909" s="60"/>
      <c r="G3909" s="60"/>
      <c r="H3909" s="60"/>
      <c r="I3909" s="60"/>
      <c r="J3909" s="60"/>
      <c r="K3909" s="60"/>
      <c r="L3909" s="60"/>
      <c r="M3909" s="60"/>
      <c r="N3909" s="60"/>
      <c r="O3909" s="60"/>
    </row>
    <row r="3910" spans="1:15" x14ac:dyDescent="0.25">
      <c r="A3910" s="60"/>
      <c r="B3910" s="60"/>
      <c r="C3910" s="60"/>
      <c r="D3910" s="60"/>
      <c r="E3910" s="60"/>
      <c r="F3910" s="60"/>
      <c r="G3910" s="60"/>
      <c r="H3910" s="60"/>
      <c r="I3910" s="60"/>
      <c r="J3910" s="60"/>
      <c r="K3910" s="60"/>
      <c r="L3910" s="60"/>
      <c r="M3910" s="60"/>
      <c r="N3910" s="60"/>
      <c r="O3910" s="60"/>
    </row>
    <row r="3911" spans="1:15" x14ac:dyDescent="0.25">
      <c r="A3911" s="60"/>
      <c r="B3911" s="60"/>
      <c r="C3911" s="60"/>
      <c r="D3911" s="60"/>
      <c r="E3911" s="60"/>
      <c r="F3911" s="60"/>
      <c r="G3911" s="60"/>
      <c r="H3911" s="60"/>
      <c r="I3911" s="60"/>
      <c r="J3911" s="60"/>
      <c r="K3911" s="60"/>
      <c r="L3911" s="60"/>
      <c r="M3911" s="60"/>
      <c r="N3911" s="60"/>
      <c r="O3911" s="60"/>
    </row>
    <row r="3912" spans="1:15" x14ac:dyDescent="0.25">
      <c r="A3912" s="60"/>
      <c r="B3912" s="60"/>
      <c r="C3912" s="60"/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0"/>
    </row>
    <row r="3913" spans="1:15" x14ac:dyDescent="0.25">
      <c r="A3913" s="60"/>
      <c r="B3913" s="60"/>
      <c r="C3913" s="60"/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0"/>
    </row>
    <row r="3914" spans="1:15" x14ac:dyDescent="0.25">
      <c r="A3914" s="60"/>
      <c r="B3914" s="60"/>
      <c r="C3914" s="60"/>
      <c r="D3914" s="60"/>
      <c r="E3914" s="60"/>
      <c r="F3914" s="60"/>
      <c r="G3914" s="60"/>
      <c r="H3914" s="60"/>
      <c r="I3914" s="60"/>
      <c r="J3914" s="60"/>
      <c r="K3914" s="60"/>
      <c r="L3914" s="60"/>
      <c r="M3914" s="60"/>
      <c r="N3914" s="60"/>
      <c r="O3914" s="60"/>
    </row>
    <row r="3915" spans="1:15" x14ac:dyDescent="0.25">
      <c r="A3915" s="60"/>
      <c r="B3915" s="60"/>
      <c r="C3915" s="60"/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0"/>
    </row>
    <row r="3916" spans="1:15" x14ac:dyDescent="0.25">
      <c r="A3916" s="60"/>
      <c r="B3916" s="60"/>
      <c r="C3916" s="60"/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0"/>
    </row>
    <row r="3917" spans="1:15" x14ac:dyDescent="0.25">
      <c r="A3917" s="60"/>
      <c r="B3917" s="60"/>
      <c r="C3917" s="60"/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0"/>
    </row>
    <row r="3918" spans="1:15" x14ac:dyDescent="0.25">
      <c r="A3918" s="60"/>
      <c r="B3918" s="60"/>
      <c r="C3918" s="60"/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0"/>
    </row>
    <row r="3919" spans="1:15" x14ac:dyDescent="0.25">
      <c r="A3919" s="60"/>
      <c r="B3919" s="60"/>
      <c r="C3919" s="60"/>
      <c r="D3919" s="60"/>
      <c r="E3919" s="60"/>
      <c r="F3919" s="60"/>
      <c r="G3919" s="60"/>
      <c r="H3919" s="60"/>
      <c r="I3919" s="60"/>
      <c r="J3919" s="60"/>
      <c r="K3919" s="60"/>
      <c r="L3919" s="60"/>
      <c r="M3919" s="60"/>
      <c r="N3919" s="60"/>
      <c r="O3919" s="60"/>
    </row>
    <row r="3920" spans="1:15" x14ac:dyDescent="0.25">
      <c r="A3920" s="60"/>
      <c r="B3920" s="60"/>
      <c r="C3920" s="60"/>
      <c r="D3920" s="60"/>
      <c r="E3920" s="60"/>
      <c r="F3920" s="60"/>
      <c r="G3920" s="60"/>
      <c r="H3920" s="60"/>
      <c r="I3920" s="60"/>
      <c r="J3920" s="60"/>
      <c r="K3920" s="60"/>
      <c r="L3920" s="60"/>
      <c r="M3920" s="60"/>
      <c r="N3920" s="60"/>
      <c r="O3920" s="60"/>
    </row>
    <row r="3921" spans="1:15" x14ac:dyDescent="0.25">
      <c r="A3921" s="60"/>
      <c r="B3921" s="60"/>
      <c r="C3921" s="60"/>
      <c r="D3921" s="60"/>
      <c r="E3921" s="60"/>
      <c r="F3921" s="60"/>
      <c r="G3921" s="60"/>
      <c r="H3921" s="60"/>
      <c r="I3921" s="60"/>
      <c r="J3921" s="60"/>
      <c r="K3921" s="60"/>
      <c r="L3921" s="60"/>
      <c r="M3921" s="60"/>
      <c r="N3921" s="60"/>
      <c r="O3921" s="60"/>
    </row>
    <row r="3922" spans="1:15" x14ac:dyDescent="0.25">
      <c r="A3922" s="60"/>
      <c r="B3922" s="60"/>
      <c r="C3922" s="60"/>
      <c r="D3922" s="60"/>
      <c r="E3922" s="60"/>
      <c r="F3922" s="60"/>
      <c r="G3922" s="60"/>
      <c r="H3922" s="60"/>
      <c r="I3922" s="60"/>
      <c r="J3922" s="60"/>
      <c r="K3922" s="60"/>
      <c r="L3922" s="60"/>
      <c r="M3922" s="60"/>
      <c r="N3922" s="60"/>
      <c r="O3922" s="60"/>
    </row>
    <row r="3923" spans="1:15" x14ac:dyDescent="0.25">
      <c r="A3923" s="60"/>
      <c r="B3923" s="60"/>
      <c r="C3923" s="60"/>
      <c r="D3923" s="60"/>
      <c r="E3923" s="60"/>
      <c r="F3923" s="60"/>
      <c r="G3923" s="60"/>
      <c r="H3923" s="60"/>
      <c r="I3923" s="60"/>
      <c r="J3923" s="60"/>
      <c r="K3923" s="60"/>
      <c r="L3923" s="60"/>
      <c r="M3923" s="60"/>
      <c r="N3923" s="60"/>
      <c r="O3923" s="60"/>
    </row>
    <row r="3924" spans="1:15" x14ac:dyDescent="0.25">
      <c r="A3924" s="60"/>
      <c r="B3924" s="60"/>
      <c r="C3924" s="60"/>
      <c r="D3924" s="60"/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</row>
    <row r="3925" spans="1:15" x14ac:dyDescent="0.25">
      <c r="A3925" s="60"/>
      <c r="B3925" s="60"/>
      <c r="C3925" s="60"/>
      <c r="D3925" s="60"/>
      <c r="E3925" s="60"/>
      <c r="F3925" s="60"/>
      <c r="G3925" s="60"/>
      <c r="H3925" s="60"/>
      <c r="I3925" s="60"/>
      <c r="J3925" s="60"/>
      <c r="K3925" s="60"/>
      <c r="L3925" s="60"/>
      <c r="M3925" s="60"/>
      <c r="N3925" s="60"/>
      <c r="O3925" s="60"/>
    </row>
    <row r="3926" spans="1:15" x14ac:dyDescent="0.25">
      <c r="A3926" s="60"/>
      <c r="B3926" s="60"/>
      <c r="C3926" s="60"/>
      <c r="D3926" s="60"/>
      <c r="E3926" s="60"/>
      <c r="F3926" s="60"/>
      <c r="G3926" s="60"/>
      <c r="H3926" s="60"/>
      <c r="I3926" s="60"/>
      <c r="J3926" s="60"/>
      <c r="K3926" s="60"/>
      <c r="L3926" s="60"/>
      <c r="M3926" s="60"/>
      <c r="N3926" s="60"/>
      <c r="O3926" s="60"/>
    </row>
    <row r="3927" spans="1:15" x14ac:dyDescent="0.25">
      <c r="A3927" s="60"/>
      <c r="B3927" s="60"/>
      <c r="C3927" s="60"/>
      <c r="D3927" s="60"/>
      <c r="E3927" s="60"/>
      <c r="F3927" s="60"/>
      <c r="G3927" s="60"/>
      <c r="H3927" s="60"/>
      <c r="I3927" s="60"/>
      <c r="J3927" s="60"/>
      <c r="K3927" s="60"/>
      <c r="L3927" s="60"/>
      <c r="M3927" s="60"/>
      <c r="N3927" s="60"/>
      <c r="O3927" s="60"/>
    </row>
    <row r="3928" spans="1:15" x14ac:dyDescent="0.25">
      <c r="A3928" s="60"/>
      <c r="B3928" s="60"/>
      <c r="C3928" s="60"/>
      <c r="D3928" s="60"/>
      <c r="E3928" s="60"/>
      <c r="F3928" s="60"/>
      <c r="G3928" s="60"/>
      <c r="H3928" s="60"/>
      <c r="I3928" s="60"/>
      <c r="J3928" s="60"/>
      <c r="K3928" s="60"/>
      <c r="L3928" s="60"/>
      <c r="M3928" s="60"/>
      <c r="N3928" s="60"/>
      <c r="O3928" s="60"/>
    </row>
    <row r="3929" spans="1:15" x14ac:dyDescent="0.25">
      <c r="A3929" s="60"/>
      <c r="B3929" s="60"/>
      <c r="C3929" s="60"/>
      <c r="D3929" s="60"/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</row>
    <row r="3930" spans="1:15" x14ac:dyDescent="0.25">
      <c r="A3930" s="60"/>
      <c r="B3930" s="60"/>
      <c r="C3930" s="60"/>
      <c r="D3930" s="60"/>
      <c r="E3930" s="60"/>
      <c r="F3930" s="60"/>
      <c r="G3930" s="60"/>
      <c r="H3930" s="60"/>
      <c r="I3930" s="60"/>
      <c r="J3930" s="60"/>
      <c r="K3930" s="60"/>
      <c r="L3930" s="60"/>
      <c r="M3930" s="60"/>
      <c r="N3930" s="60"/>
      <c r="O3930" s="60"/>
    </row>
    <row r="3931" spans="1:15" x14ac:dyDescent="0.25">
      <c r="A3931" s="60"/>
      <c r="B3931" s="60"/>
      <c r="C3931" s="60"/>
      <c r="D3931" s="60"/>
      <c r="E3931" s="60"/>
      <c r="F3931" s="60"/>
      <c r="G3931" s="60"/>
      <c r="H3931" s="60"/>
      <c r="I3931" s="60"/>
      <c r="J3931" s="60"/>
      <c r="K3931" s="60"/>
      <c r="L3931" s="60"/>
      <c r="M3931" s="60"/>
      <c r="N3931" s="60"/>
      <c r="O3931" s="60"/>
    </row>
    <row r="3932" spans="1:15" x14ac:dyDescent="0.25">
      <c r="A3932" s="60"/>
      <c r="B3932" s="60"/>
      <c r="C3932" s="60"/>
      <c r="D3932" s="60"/>
      <c r="E3932" s="60"/>
      <c r="F3932" s="60"/>
      <c r="G3932" s="60"/>
      <c r="H3932" s="60"/>
      <c r="I3932" s="60"/>
      <c r="J3932" s="60"/>
      <c r="K3932" s="60"/>
      <c r="L3932" s="60"/>
      <c r="M3932" s="60"/>
      <c r="N3932" s="60"/>
      <c r="O3932" s="60"/>
    </row>
    <row r="3933" spans="1:15" x14ac:dyDescent="0.25">
      <c r="A3933" s="60"/>
      <c r="B3933" s="60"/>
      <c r="C3933" s="60"/>
      <c r="D3933" s="60"/>
      <c r="E3933" s="60"/>
      <c r="F3933" s="60"/>
      <c r="G3933" s="60"/>
      <c r="H3933" s="60"/>
      <c r="I3933" s="60"/>
      <c r="J3933" s="60"/>
      <c r="K3933" s="60"/>
      <c r="L3933" s="60"/>
      <c r="M3933" s="60"/>
      <c r="N3933" s="60"/>
      <c r="O3933" s="60"/>
    </row>
    <row r="3934" spans="1:15" x14ac:dyDescent="0.25">
      <c r="A3934" s="60"/>
      <c r="B3934" s="60"/>
      <c r="C3934" s="60"/>
      <c r="D3934" s="60"/>
      <c r="E3934" s="60"/>
      <c r="F3934" s="60"/>
      <c r="G3934" s="60"/>
      <c r="H3934" s="60"/>
      <c r="I3934" s="60"/>
      <c r="J3934" s="60"/>
      <c r="K3934" s="60"/>
      <c r="L3934" s="60"/>
      <c r="M3934" s="60"/>
      <c r="N3934" s="60"/>
      <c r="O3934" s="60"/>
    </row>
    <row r="3935" spans="1:15" x14ac:dyDescent="0.25">
      <c r="A3935" s="60"/>
      <c r="B3935" s="60"/>
      <c r="C3935" s="60"/>
      <c r="D3935" s="60"/>
      <c r="E3935" s="60"/>
      <c r="F3935" s="60"/>
      <c r="G3935" s="60"/>
      <c r="H3935" s="60"/>
      <c r="I3935" s="60"/>
      <c r="J3935" s="60"/>
      <c r="K3935" s="60"/>
      <c r="L3935" s="60"/>
      <c r="M3935" s="60"/>
      <c r="N3935" s="60"/>
      <c r="O3935" s="60"/>
    </row>
    <row r="3936" spans="1:15" x14ac:dyDescent="0.25">
      <c r="A3936" s="60"/>
      <c r="B3936" s="60"/>
      <c r="C3936" s="60"/>
      <c r="D3936" s="60"/>
      <c r="E3936" s="60"/>
      <c r="F3936" s="60"/>
      <c r="G3936" s="60"/>
      <c r="H3936" s="60"/>
      <c r="I3936" s="60"/>
      <c r="J3936" s="60"/>
      <c r="K3936" s="60"/>
      <c r="L3936" s="60"/>
      <c r="M3936" s="60"/>
      <c r="N3936" s="60"/>
      <c r="O3936" s="60"/>
    </row>
    <row r="3937" spans="1:15" x14ac:dyDescent="0.25">
      <c r="A3937" s="60"/>
      <c r="B3937" s="60"/>
      <c r="C3937" s="60"/>
      <c r="D3937" s="60"/>
      <c r="E3937" s="60"/>
      <c r="F3937" s="60"/>
      <c r="G3937" s="60"/>
      <c r="H3937" s="60"/>
      <c r="I3937" s="60"/>
      <c r="J3937" s="60"/>
      <c r="K3937" s="60"/>
      <c r="L3937" s="60"/>
      <c r="M3937" s="60"/>
      <c r="N3937" s="60"/>
      <c r="O3937" s="60"/>
    </row>
    <row r="3938" spans="1:15" x14ac:dyDescent="0.25">
      <c r="A3938" s="60"/>
      <c r="B3938" s="60"/>
      <c r="C3938" s="60"/>
      <c r="D3938" s="60"/>
      <c r="E3938" s="60"/>
      <c r="F3938" s="60"/>
      <c r="G3938" s="60"/>
      <c r="H3938" s="60"/>
      <c r="I3938" s="60"/>
      <c r="J3938" s="60"/>
      <c r="K3938" s="60"/>
      <c r="L3938" s="60"/>
      <c r="M3938" s="60"/>
      <c r="N3938" s="60"/>
      <c r="O3938" s="60"/>
    </row>
    <row r="3939" spans="1:15" x14ac:dyDescent="0.25">
      <c r="A3939" s="60"/>
      <c r="B3939" s="60"/>
      <c r="C3939" s="60"/>
      <c r="D3939" s="60"/>
      <c r="E3939" s="60"/>
      <c r="F3939" s="60"/>
      <c r="G3939" s="60"/>
      <c r="H3939" s="60"/>
      <c r="I3939" s="60"/>
      <c r="J3939" s="60"/>
      <c r="K3939" s="60"/>
      <c r="L3939" s="60"/>
      <c r="M3939" s="60"/>
      <c r="N3939" s="60"/>
      <c r="O3939" s="60"/>
    </row>
    <row r="3940" spans="1:15" x14ac:dyDescent="0.25">
      <c r="A3940" s="60"/>
      <c r="B3940" s="60"/>
      <c r="C3940" s="60"/>
      <c r="D3940" s="60"/>
      <c r="E3940" s="60"/>
      <c r="F3940" s="60"/>
      <c r="G3940" s="60"/>
      <c r="H3940" s="60"/>
      <c r="I3940" s="60"/>
      <c r="J3940" s="60"/>
      <c r="K3940" s="60"/>
      <c r="L3940" s="60"/>
      <c r="M3940" s="60"/>
      <c r="N3940" s="60"/>
      <c r="O3940" s="60"/>
    </row>
    <row r="3941" spans="1:15" x14ac:dyDescent="0.25">
      <c r="A3941" s="60"/>
      <c r="B3941" s="60"/>
      <c r="C3941" s="60"/>
      <c r="D3941" s="60"/>
      <c r="E3941" s="60"/>
      <c r="F3941" s="60"/>
      <c r="G3941" s="60"/>
      <c r="H3941" s="60"/>
      <c r="I3941" s="60"/>
      <c r="J3941" s="60"/>
      <c r="K3941" s="60"/>
      <c r="L3941" s="60"/>
      <c r="M3941" s="60"/>
      <c r="N3941" s="60"/>
      <c r="O3941" s="60"/>
    </row>
    <row r="3942" spans="1:15" x14ac:dyDescent="0.25">
      <c r="A3942" s="60"/>
      <c r="B3942" s="60"/>
      <c r="C3942" s="60"/>
      <c r="D3942" s="60"/>
      <c r="E3942" s="60"/>
      <c r="F3942" s="60"/>
      <c r="G3942" s="60"/>
      <c r="H3942" s="60"/>
      <c r="I3942" s="60"/>
      <c r="J3942" s="60"/>
      <c r="K3942" s="60"/>
      <c r="L3942" s="60"/>
      <c r="M3942" s="60"/>
      <c r="N3942" s="60"/>
      <c r="O3942" s="60"/>
    </row>
    <row r="3943" spans="1:15" x14ac:dyDescent="0.25">
      <c r="A3943" s="60"/>
      <c r="B3943" s="60"/>
      <c r="C3943" s="60"/>
      <c r="D3943" s="60"/>
      <c r="E3943" s="60"/>
      <c r="F3943" s="60"/>
      <c r="G3943" s="60"/>
      <c r="H3943" s="60"/>
      <c r="I3943" s="60"/>
      <c r="J3943" s="60"/>
      <c r="K3943" s="60"/>
      <c r="L3943" s="60"/>
      <c r="M3943" s="60"/>
      <c r="N3943" s="60"/>
      <c r="O3943" s="60"/>
    </row>
    <row r="3944" spans="1:15" x14ac:dyDescent="0.25">
      <c r="A3944" s="60"/>
      <c r="B3944" s="60"/>
      <c r="C3944" s="60"/>
      <c r="D3944" s="60"/>
      <c r="E3944" s="60"/>
      <c r="F3944" s="60"/>
      <c r="G3944" s="60"/>
      <c r="H3944" s="60"/>
      <c r="I3944" s="60"/>
      <c r="J3944" s="60"/>
      <c r="K3944" s="60"/>
      <c r="L3944" s="60"/>
      <c r="M3944" s="60"/>
      <c r="N3944" s="60"/>
      <c r="O3944" s="60"/>
    </row>
    <row r="3945" spans="1:15" x14ac:dyDescent="0.25">
      <c r="A3945" s="60"/>
      <c r="B3945" s="60"/>
      <c r="C3945" s="60"/>
      <c r="D3945" s="60"/>
      <c r="E3945" s="60"/>
      <c r="F3945" s="60"/>
      <c r="G3945" s="60"/>
      <c r="H3945" s="60"/>
      <c r="I3945" s="60"/>
      <c r="J3945" s="60"/>
      <c r="K3945" s="60"/>
      <c r="L3945" s="60"/>
      <c r="M3945" s="60"/>
      <c r="N3945" s="60"/>
      <c r="O3945" s="60"/>
    </row>
    <row r="3946" spans="1:15" x14ac:dyDescent="0.25">
      <c r="A3946" s="60"/>
      <c r="B3946" s="60"/>
      <c r="C3946" s="60"/>
      <c r="D3946" s="60"/>
      <c r="E3946" s="60"/>
      <c r="F3946" s="60"/>
      <c r="G3946" s="60"/>
      <c r="H3946" s="60"/>
      <c r="I3946" s="60"/>
      <c r="J3946" s="60"/>
      <c r="K3946" s="60"/>
      <c r="L3946" s="60"/>
      <c r="M3946" s="60"/>
      <c r="N3946" s="60"/>
      <c r="O3946" s="60"/>
    </row>
    <row r="3947" spans="1:15" x14ac:dyDescent="0.25">
      <c r="A3947" s="60"/>
      <c r="B3947" s="60"/>
      <c r="C3947" s="60"/>
      <c r="D3947" s="60"/>
      <c r="E3947" s="60"/>
      <c r="F3947" s="60"/>
      <c r="G3947" s="60"/>
      <c r="H3947" s="60"/>
      <c r="I3947" s="60"/>
      <c r="J3947" s="60"/>
      <c r="K3947" s="60"/>
      <c r="L3947" s="60"/>
      <c r="M3947" s="60"/>
      <c r="N3947" s="60"/>
      <c r="O3947" s="60"/>
    </row>
    <row r="3948" spans="1:15" x14ac:dyDescent="0.25">
      <c r="A3948" s="60"/>
      <c r="B3948" s="60"/>
      <c r="C3948" s="60"/>
      <c r="D3948" s="60"/>
      <c r="E3948" s="60"/>
      <c r="F3948" s="60"/>
      <c r="G3948" s="60"/>
      <c r="H3948" s="60"/>
      <c r="I3948" s="60"/>
      <c r="J3948" s="60"/>
      <c r="K3948" s="60"/>
      <c r="L3948" s="60"/>
      <c r="M3948" s="60"/>
      <c r="N3948" s="60"/>
      <c r="O3948" s="60"/>
    </row>
    <row r="3949" spans="1:15" x14ac:dyDescent="0.25">
      <c r="A3949" s="60"/>
      <c r="B3949" s="60"/>
      <c r="C3949" s="60"/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0"/>
    </row>
    <row r="3950" spans="1:15" x14ac:dyDescent="0.25">
      <c r="A3950" s="60"/>
      <c r="B3950" s="60"/>
      <c r="C3950" s="60"/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0"/>
    </row>
    <row r="3951" spans="1:15" x14ac:dyDescent="0.25">
      <c r="A3951" s="60"/>
      <c r="B3951" s="60"/>
      <c r="C3951" s="60"/>
      <c r="D3951" s="60"/>
      <c r="E3951" s="60"/>
      <c r="F3951" s="60"/>
      <c r="G3951" s="60"/>
      <c r="H3951" s="60"/>
      <c r="I3951" s="60"/>
      <c r="J3951" s="60"/>
      <c r="K3951" s="60"/>
      <c r="L3951" s="60"/>
      <c r="M3951" s="60"/>
      <c r="N3951" s="60"/>
      <c r="O3951" s="60"/>
    </row>
    <row r="3952" spans="1:15" x14ac:dyDescent="0.25">
      <c r="A3952" s="60"/>
      <c r="B3952" s="60"/>
      <c r="C3952" s="60"/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0"/>
    </row>
    <row r="3953" spans="1:15" x14ac:dyDescent="0.25">
      <c r="A3953" s="60"/>
      <c r="B3953" s="60"/>
      <c r="C3953" s="60"/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0"/>
    </row>
    <row r="3954" spans="1:15" x14ac:dyDescent="0.25">
      <c r="A3954" s="60"/>
      <c r="B3954" s="60"/>
      <c r="C3954" s="60"/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0"/>
    </row>
    <row r="3955" spans="1:15" x14ac:dyDescent="0.25">
      <c r="A3955" s="60"/>
      <c r="B3955" s="60"/>
      <c r="C3955" s="60"/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0"/>
    </row>
    <row r="3956" spans="1:15" x14ac:dyDescent="0.25">
      <c r="A3956" s="60"/>
      <c r="B3956" s="60"/>
      <c r="C3956" s="60"/>
      <c r="D3956" s="60"/>
      <c r="E3956" s="60"/>
      <c r="F3956" s="60"/>
      <c r="G3956" s="60"/>
      <c r="H3956" s="60"/>
      <c r="I3956" s="60"/>
      <c r="J3956" s="60"/>
      <c r="K3956" s="60"/>
      <c r="L3956" s="60"/>
      <c r="M3956" s="60"/>
      <c r="N3956" s="60"/>
      <c r="O3956" s="60"/>
    </row>
    <row r="3957" spans="1:15" x14ac:dyDescent="0.25">
      <c r="A3957" s="60"/>
      <c r="B3957" s="60"/>
      <c r="C3957" s="60"/>
      <c r="D3957" s="60"/>
      <c r="E3957" s="60"/>
      <c r="F3957" s="60"/>
      <c r="G3957" s="60"/>
      <c r="H3957" s="60"/>
      <c r="I3957" s="60"/>
      <c r="J3957" s="60"/>
      <c r="K3957" s="60"/>
      <c r="L3957" s="60"/>
      <c r="M3957" s="60"/>
      <c r="N3957" s="60"/>
      <c r="O3957" s="60"/>
    </row>
    <row r="3958" spans="1:15" x14ac:dyDescent="0.25">
      <c r="A3958" s="60"/>
      <c r="B3958" s="60"/>
      <c r="C3958" s="60"/>
      <c r="D3958" s="60"/>
      <c r="E3958" s="60"/>
      <c r="F3958" s="60"/>
      <c r="G3958" s="60"/>
      <c r="H3958" s="60"/>
      <c r="I3958" s="60"/>
      <c r="J3958" s="60"/>
      <c r="K3958" s="60"/>
      <c r="L3958" s="60"/>
      <c r="M3958" s="60"/>
      <c r="N3958" s="60"/>
      <c r="O3958" s="60"/>
    </row>
    <row r="3959" spans="1:15" x14ac:dyDescent="0.25">
      <c r="A3959" s="60"/>
      <c r="B3959" s="60"/>
      <c r="C3959" s="60"/>
      <c r="D3959" s="60"/>
      <c r="E3959" s="60"/>
      <c r="F3959" s="60"/>
      <c r="G3959" s="60"/>
      <c r="H3959" s="60"/>
      <c r="I3959" s="60"/>
      <c r="J3959" s="60"/>
      <c r="K3959" s="60"/>
      <c r="L3959" s="60"/>
      <c r="M3959" s="60"/>
      <c r="N3959" s="60"/>
      <c r="O3959" s="60"/>
    </row>
    <row r="3960" spans="1:15" x14ac:dyDescent="0.25">
      <c r="A3960" s="60"/>
      <c r="B3960" s="60"/>
      <c r="C3960" s="60"/>
      <c r="D3960" s="60"/>
      <c r="E3960" s="60"/>
      <c r="F3960" s="60"/>
      <c r="G3960" s="60"/>
      <c r="H3960" s="60"/>
      <c r="I3960" s="60"/>
      <c r="J3960" s="60"/>
      <c r="K3960" s="60"/>
      <c r="L3960" s="60"/>
      <c r="M3960" s="60"/>
      <c r="N3960" s="60"/>
      <c r="O3960" s="60"/>
    </row>
    <row r="3961" spans="1:15" x14ac:dyDescent="0.25">
      <c r="A3961" s="60"/>
      <c r="B3961" s="60"/>
      <c r="C3961" s="60"/>
      <c r="D3961" s="60"/>
      <c r="E3961" s="60"/>
      <c r="F3961" s="60"/>
      <c r="G3961" s="60"/>
      <c r="H3961" s="60"/>
      <c r="I3961" s="60"/>
      <c r="J3961" s="60"/>
      <c r="K3961" s="60"/>
      <c r="L3961" s="60"/>
      <c r="M3961" s="60"/>
      <c r="N3961" s="60"/>
      <c r="O3961" s="60"/>
    </row>
    <row r="3962" spans="1:15" x14ac:dyDescent="0.25">
      <c r="A3962" s="60"/>
      <c r="B3962" s="60"/>
      <c r="C3962" s="60"/>
      <c r="D3962" s="60"/>
      <c r="E3962" s="60"/>
      <c r="F3962" s="60"/>
      <c r="G3962" s="60"/>
      <c r="H3962" s="60"/>
      <c r="I3962" s="60"/>
      <c r="J3962" s="60"/>
      <c r="K3962" s="60"/>
      <c r="L3962" s="60"/>
      <c r="M3962" s="60"/>
      <c r="N3962" s="60"/>
      <c r="O3962" s="60"/>
    </row>
    <row r="3963" spans="1:15" x14ac:dyDescent="0.25">
      <c r="A3963" s="60"/>
      <c r="B3963" s="60"/>
      <c r="C3963" s="60"/>
      <c r="D3963" s="60"/>
      <c r="E3963" s="60"/>
      <c r="F3963" s="60"/>
      <c r="G3963" s="60"/>
      <c r="H3963" s="60"/>
      <c r="I3963" s="60"/>
      <c r="J3963" s="60"/>
      <c r="K3963" s="60"/>
      <c r="L3963" s="60"/>
      <c r="M3963" s="60"/>
      <c r="N3963" s="60"/>
      <c r="O3963" s="60"/>
    </row>
    <row r="3964" spans="1:15" x14ac:dyDescent="0.25">
      <c r="A3964" s="60"/>
      <c r="B3964" s="60"/>
      <c r="C3964" s="60"/>
      <c r="D3964" s="60"/>
      <c r="E3964" s="60"/>
      <c r="F3964" s="60"/>
      <c r="G3964" s="60"/>
      <c r="H3964" s="60"/>
      <c r="I3964" s="60"/>
      <c r="J3964" s="60"/>
      <c r="K3964" s="60"/>
      <c r="L3964" s="60"/>
      <c r="M3964" s="60"/>
      <c r="N3964" s="60"/>
      <c r="O3964" s="60"/>
    </row>
    <row r="3965" spans="1:15" x14ac:dyDescent="0.25">
      <c r="A3965" s="60"/>
      <c r="B3965" s="60"/>
      <c r="C3965" s="60"/>
      <c r="D3965" s="60"/>
      <c r="E3965" s="60"/>
      <c r="F3965" s="60"/>
      <c r="G3965" s="60"/>
      <c r="H3965" s="60"/>
      <c r="I3965" s="60"/>
      <c r="J3965" s="60"/>
      <c r="K3965" s="60"/>
      <c r="L3965" s="60"/>
      <c r="M3965" s="60"/>
      <c r="N3965" s="60"/>
      <c r="O3965" s="60"/>
    </row>
    <row r="3966" spans="1:15" x14ac:dyDescent="0.25">
      <c r="A3966" s="60"/>
      <c r="B3966" s="60"/>
      <c r="C3966" s="60"/>
      <c r="D3966" s="60"/>
      <c r="E3966" s="60"/>
      <c r="F3966" s="60"/>
      <c r="G3966" s="60"/>
      <c r="H3966" s="60"/>
      <c r="I3966" s="60"/>
      <c r="J3966" s="60"/>
      <c r="K3966" s="60"/>
      <c r="L3966" s="60"/>
      <c r="M3966" s="60"/>
      <c r="N3966" s="60"/>
      <c r="O3966" s="60"/>
    </row>
    <row r="3967" spans="1:15" x14ac:dyDescent="0.25">
      <c r="A3967" s="60"/>
      <c r="B3967" s="60"/>
      <c r="C3967" s="60"/>
      <c r="D3967" s="60"/>
      <c r="E3967" s="60"/>
      <c r="F3967" s="60"/>
      <c r="G3967" s="60"/>
      <c r="H3967" s="60"/>
      <c r="I3967" s="60"/>
      <c r="J3967" s="60"/>
      <c r="K3967" s="60"/>
      <c r="L3967" s="60"/>
      <c r="M3967" s="60"/>
      <c r="N3967" s="60"/>
      <c r="O3967" s="60"/>
    </row>
    <row r="3968" spans="1:15" x14ac:dyDescent="0.25">
      <c r="A3968" s="60"/>
      <c r="B3968" s="60"/>
      <c r="C3968" s="60"/>
      <c r="D3968" s="60"/>
      <c r="E3968" s="60"/>
      <c r="F3968" s="60"/>
      <c r="G3968" s="60"/>
      <c r="H3968" s="60"/>
      <c r="I3968" s="60"/>
      <c r="J3968" s="60"/>
      <c r="K3968" s="60"/>
      <c r="L3968" s="60"/>
      <c r="M3968" s="60"/>
      <c r="N3968" s="60"/>
      <c r="O3968" s="60"/>
    </row>
    <row r="3969" spans="1:15" x14ac:dyDescent="0.25">
      <c r="A3969" s="60"/>
      <c r="B3969" s="60"/>
      <c r="C3969" s="60"/>
      <c r="D3969" s="60"/>
      <c r="E3969" s="60"/>
      <c r="F3969" s="60"/>
      <c r="G3969" s="60"/>
      <c r="H3969" s="60"/>
      <c r="I3969" s="60"/>
      <c r="J3969" s="60"/>
      <c r="K3969" s="60"/>
      <c r="L3969" s="60"/>
      <c r="M3969" s="60"/>
      <c r="N3969" s="60"/>
      <c r="O3969" s="60"/>
    </row>
    <row r="3970" spans="1:15" x14ac:dyDescent="0.25">
      <c r="A3970" s="60"/>
      <c r="B3970" s="60"/>
      <c r="C3970" s="60"/>
      <c r="D3970" s="60"/>
      <c r="E3970" s="60"/>
      <c r="F3970" s="60"/>
      <c r="G3970" s="60"/>
      <c r="H3970" s="60"/>
      <c r="I3970" s="60"/>
      <c r="J3970" s="60"/>
      <c r="K3970" s="60"/>
      <c r="L3970" s="60"/>
      <c r="M3970" s="60"/>
      <c r="N3970" s="60"/>
      <c r="O3970" s="60"/>
    </row>
    <row r="3971" spans="1:15" x14ac:dyDescent="0.25">
      <c r="A3971" s="60"/>
      <c r="B3971" s="60"/>
      <c r="C3971" s="60"/>
      <c r="D3971" s="60"/>
      <c r="E3971" s="60"/>
      <c r="F3971" s="60"/>
      <c r="G3971" s="60"/>
      <c r="H3971" s="60"/>
      <c r="I3971" s="60"/>
      <c r="J3971" s="60"/>
      <c r="K3971" s="60"/>
      <c r="L3971" s="60"/>
      <c r="M3971" s="60"/>
      <c r="N3971" s="60"/>
      <c r="O3971" s="60"/>
    </row>
    <row r="3972" spans="1:15" x14ac:dyDescent="0.25">
      <c r="A3972" s="60"/>
      <c r="B3972" s="60"/>
      <c r="C3972" s="60"/>
      <c r="D3972" s="60"/>
      <c r="E3972" s="60"/>
      <c r="F3972" s="60"/>
      <c r="G3972" s="60"/>
      <c r="H3972" s="60"/>
      <c r="I3972" s="60"/>
      <c r="J3972" s="60"/>
      <c r="K3972" s="60"/>
      <c r="L3972" s="60"/>
      <c r="M3972" s="60"/>
      <c r="N3972" s="60"/>
      <c r="O3972" s="60"/>
    </row>
    <row r="3973" spans="1:15" x14ac:dyDescent="0.25">
      <c r="A3973" s="60"/>
      <c r="B3973" s="60"/>
      <c r="C3973" s="60"/>
      <c r="D3973" s="60"/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</row>
    <row r="3974" spans="1:15" x14ac:dyDescent="0.25">
      <c r="A3974" s="60"/>
      <c r="B3974" s="60"/>
      <c r="C3974" s="60"/>
      <c r="D3974" s="60"/>
      <c r="E3974" s="60"/>
      <c r="F3974" s="60"/>
      <c r="G3974" s="60"/>
      <c r="H3974" s="60"/>
      <c r="I3974" s="60"/>
      <c r="J3974" s="60"/>
      <c r="K3974" s="60"/>
      <c r="L3974" s="60"/>
      <c r="M3974" s="60"/>
      <c r="N3974" s="60"/>
      <c r="O3974" s="60"/>
    </row>
    <row r="3975" spans="1:15" x14ac:dyDescent="0.25">
      <c r="A3975" s="60"/>
      <c r="B3975" s="60"/>
      <c r="C3975" s="60"/>
      <c r="D3975" s="60"/>
      <c r="E3975" s="60"/>
      <c r="F3975" s="60"/>
      <c r="G3975" s="60"/>
      <c r="H3975" s="60"/>
      <c r="I3975" s="60"/>
      <c r="J3975" s="60"/>
      <c r="K3975" s="60"/>
      <c r="L3975" s="60"/>
      <c r="M3975" s="60"/>
      <c r="N3975" s="60"/>
      <c r="O3975" s="60"/>
    </row>
    <row r="3976" spans="1:15" x14ac:dyDescent="0.25">
      <c r="A3976" s="60"/>
      <c r="B3976" s="60"/>
      <c r="C3976" s="60"/>
      <c r="D3976" s="60"/>
      <c r="E3976" s="60"/>
      <c r="F3976" s="60"/>
      <c r="G3976" s="60"/>
      <c r="H3976" s="60"/>
      <c r="I3976" s="60"/>
      <c r="J3976" s="60"/>
      <c r="K3976" s="60"/>
      <c r="L3976" s="60"/>
      <c r="M3976" s="60"/>
      <c r="N3976" s="60"/>
      <c r="O3976" s="60"/>
    </row>
    <row r="3977" spans="1:15" x14ac:dyDescent="0.25">
      <c r="A3977" s="60"/>
      <c r="B3977" s="60"/>
      <c r="C3977" s="60"/>
      <c r="D3977" s="60"/>
      <c r="E3977" s="60"/>
      <c r="F3977" s="60"/>
      <c r="G3977" s="60"/>
      <c r="H3977" s="60"/>
      <c r="I3977" s="60"/>
      <c r="J3977" s="60"/>
      <c r="K3977" s="60"/>
      <c r="L3977" s="60"/>
      <c r="M3977" s="60"/>
      <c r="N3977" s="60"/>
      <c r="O3977" s="60"/>
    </row>
    <row r="3978" spans="1:15" x14ac:dyDescent="0.25">
      <c r="A3978" s="60"/>
      <c r="B3978" s="60"/>
      <c r="C3978" s="60"/>
      <c r="D3978" s="60"/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</row>
    <row r="3979" spans="1:15" x14ac:dyDescent="0.25">
      <c r="A3979" s="60"/>
      <c r="B3979" s="60"/>
      <c r="C3979" s="60"/>
      <c r="D3979" s="60"/>
      <c r="E3979" s="60"/>
      <c r="F3979" s="60"/>
      <c r="G3979" s="60"/>
      <c r="H3979" s="60"/>
      <c r="I3979" s="60"/>
      <c r="J3979" s="60"/>
      <c r="K3979" s="60"/>
      <c r="L3979" s="60"/>
      <c r="M3979" s="60"/>
      <c r="N3979" s="60"/>
      <c r="O3979" s="60"/>
    </row>
    <row r="3980" spans="1:15" x14ac:dyDescent="0.25">
      <c r="A3980" s="60"/>
      <c r="B3980" s="60"/>
      <c r="C3980" s="60"/>
      <c r="D3980" s="60"/>
      <c r="E3980" s="60"/>
      <c r="F3980" s="60"/>
      <c r="G3980" s="60"/>
      <c r="H3980" s="60"/>
      <c r="I3980" s="60"/>
      <c r="J3980" s="60"/>
      <c r="K3980" s="60"/>
      <c r="L3980" s="60"/>
      <c r="M3980" s="60"/>
      <c r="N3980" s="60"/>
      <c r="O3980" s="60"/>
    </row>
    <row r="3981" spans="1:15" x14ac:dyDescent="0.25">
      <c r="A3981" s="60"/>
      <c r="B3981" s="60"/>
      <c r="C3981" s="60"/>
      <c r="D3981" s="60"/>
      <c r="E3981" s="60"/>
      <c r="F3981" s="60"/>
      <c r="G3981" s="60"/>
      <c r="H3981" s="60"/>
      <c r="I3981" s="60"/>
      <c r="J3981" s="60"/>
      <c r="K3981" s="60"/>
      <c r="L3981" s="60"/>
      <c r="M3981" s="60"/>
      <c r="N3981" s="60"/>
      <c r="O3981" s="60"/>
    </row>
    <row r="3982" spans="1:15" x14ac:dyDescent="0.25">
      <c r="A3982" s="60"/>
      <c r="B3982" s="60"/>
      <c r="C3982" s="60"/>
      <c r="D3982" s="60"/>
      <c r="E3982" s="60"/>
      <c r="F3982" s="60"/>
      <c r="G3982" s="60"/>
      <c r="H3982" s="60"/>
      <c r="I3982" s="60"/>
      <c r="J3982" s="60"/>
      <c r="K3982" s="60"/>
      <c r="L3982" s="60"/>
      <c r="M3982" s="60"/>
      <c r="N3982" s="60"/>
      <c r="O3982" s="60"/>
    </row>
    <row r="3983" spans="1:15" x14ac:dyDescent="0.25">
      <c r="A3983" s="60"/>
      <c r="B3983" s="60"/>
      <c r="C3983" s="60"/>
      <c r="D3983" s="60"/>
      <c r="E3983" s="60"/>
      <c r="F3983" s="60"/>
      <c r="G3983" s="60"/>
      <c r="H3983" s="60"/>
      <c r="I3983" s="60"/>
      <c r="J3983" s="60"/>
      <c r="K3983" s="60"/>
      <c r="L3983" s="60"/>
      <c r="M3983" s="60"/>
      <c r="N3983" s="60"/>
      <c r="O3983" s="60"/>
    </row>
    <row r="3984" spans="1:15" x14ac:dyDescent="0.25">
      <c r="A3984" s="60"/>
      <c r="B3984" s="60"/>
      <c r="C3984" s="60"/>
      <c r="D3984" s="60"/>
      <c r="E3984" s="60"/>
      <c r="F3984" s="60"/>
      <c r="G3984" s="60"/>
      <c r="H3984" s="60"/>
      <c r="I3984" s="60"/>
      <c r="J3984" s="60"/>
      <c r="K3984" s="60"/>
      <c r="L3984" s="60"/>
      <c r="M3984" s="60"/>
      <c r="N3984" s="60"/>
      <c r="O3984" s="60"/>
    </row>
    <row r="3985" spans="1:15" x14ac:dyDescent="0.25">
      <c r="A3985" s="60"/>
      <c r="B3985" s="60"/>
      <c r="C3985" s="60"/>
      <c r="D3985" s="60"/>
      <c r="E3985" s="60"/>
      <c r="F3985" s="60"/>
      <c r="G3985" s="60"/>
      <c r="H3985" s="60"/>
      <c r="I3985" s="60"/>
      <c r="J3985" s="60"/>
      <c r="K3985" s="60"/>
      <c r="L3985" s="60"/>
      <c r="M3985" s="60"/>
      <c r="N3985" s="60"/>
      <c r="O3985" s="60"/>
    </row>
    <row r="3986" spans="1:15" x14ac:dyDescent="0.25">
      <c r="A3986" s="60"/>
      <c r="B3986" s="60"/>
      <c r="C3986" s="60"/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0"/>
    </row>
    <row r="3987" spans="1:15" x14ac:dyDescent="0.25">
      <c r="A3987" s="60"/>
      <c r="B3987" s="60"/>
      <c r="C3987" s="60"/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0"/>
    </row>
    <row r="3988" spans="1:15" x14ac:dyDescent="0.25">
      <c r="A3988" s="60"/>
      <c r="B3988" s="60"/>
      <c r="C3988" s="60"/>
      <c r="D3988" s="60"/>
      <c r="E3988" s="60"/>
      <c r="F3988" s="60"/>
      <c r="G3988" s="60"/>
      <c r="H3988" s="60"/>
      <c r="I3988" s="60"/>
      <c r="J3988" s="60"/>
      <c r="K3988" s="60"/>
      <c r="L3988" s="60"/>
      <c r="M3988" s="60"/>
      <c r="N3988" s="60"/>
      <c r="O3988" s="60"/>
    </row>
    <row r="3989" spans="1:15" x14ac:dyDescent="0.25">
      <c r="A3989" s="60"/>
      <c r="B3989" s="60"/>
      <c r="C3989" s="60"/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0"/>
    </row>
    <row r="3990" spans="1:15" x14ac:dyDescent="0.25">
      <c r="A3990" s="60"/>
      <c r="B3990" s="60"/>
      <c r="C3990" s="60"/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0"/>
    </row>
    <row r="3991" spans="1:15" x14ac:dyDescent="0.25">
      <c r="A3991" s="60"/>
      <c r="B3991" s="60"/>
      <c r="C3991" s="60"/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0"/>
    </row>
    <row r="3992" spans="1:15" x14ac:dyDescent="0.25">
      <c r="A3992" s="60"/>
      <c r="B3992" s="60"/>
      <c r="C3992" s="60"/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0"/>
    </row>
    <row r="3993" spans="1:15" x14ac:dyDescent="0.25">
      <c r="A3993" s="60"/>
      <c r="B3993" s="60"/>
      <c r="C3993" s="60"/>
      <c r="D3993" s="60"/>
      <c r="E3993" s="60"/>
      <c r="F3993" s="60"/>
      <c r="G3993" s="60"/>
      <c r="H3993" s="60"/>
      <c r="I3993" s="60"/>
      <c r="J3993" s="60"/>
      <c r="K3993" s="60"/>
      <c r="L3993" s="60"/>
      <c r="M3993" s="60"/>
      <c r="N3993" s="60"/>
      <c r="O3993" s="60"/>
    </row>
    <row r="3994" spans="1:15" x14ac:dyDescent="0.25">
      <c r="A3994" s="60"/>
      <c r="B3994" s="60"/>
      <c r="C3994" s="60"/>
      <c r="D3994" s="60"/>
      <c r="E3994" s="60"/>
      <c r="F3994" s="60"/>
      <c r="G3994" s="60"/>
      <c r="H3994" s="60"/>
      <c r="I3994" s="60"/>
      <c r="J3994" s="60"/>
      <c r="K3994" s="60"/>
      <c r="L3994" s="60"/>
      <c r="M3994" s="60"/>
      <c r="N3994" s="60"/>
      <c r="O3994" s="60"/>
    </row>
    <row r="3995" spans="1:15" x14ac:dyDescent="0.25">
      <c r="A3995" s="60"/>
      <c r="B3995" s="60"/>
      <c r="C3995" s="60"/>
      <c r="D3995" s="60"/>
      <c r="E3995" s="60"/>
      <c r="F3995" s="60"/>
      <c r="G3995" s="60"/>
      <c r="H3995" s="60"/>
      <c r="I3995" s="60"/>
      <c r="J3995" s="60"/>
      <c r="K3995" s="60"/>
      <c r="L3995" s="60"/>
      <c r="M3995" s="60"/>
      <c r="N3995" s="60"/>
      <c r="O3995" s="60"/>
    </row>
    <row r="3996" spans="1:15" x14ac:dyDescent="0.25">
      <c r="A3996" s="60"/>
      <c r="B3996" s="60"/>
      <c r="C3996" s="60"/>
      <c r="D3996" s="60"/>
      <c r="E3996" s="60"/>
      <c r="F3996" s="60"/>
      <c r="G3996" s="60"/>
      <c r="H3996" s="60"/>
      <c r="I3996" s="60"/>
      <c r="J3996" s="60"/>
      <c r="K3996" s="60"/>
      <c r="L3996" s="60"/>
      <c r="M3996" s="60"/>
      <c r="N3996" s="60"/>
      <c r="O3996" s="60"/>
    </row>
    <row r="3997" spans="1:15" x14ac:dyDescent="0.25">
      <c r="A3997" s="60"/>
      <c r="B3997" s="60"/>
      <c r="C3997" s="60"/>
      <c r="D3997" s="60"/>
      <c r="E3997" s="60"/>
      <c r="F3997" s="60"/>
      <c r="G3997" s="60"/>
      <c r="H3997" s="60"/>
      <c r="I3997" s="60"/>
      <c r="J3997" s="60"/>
      <c r="K3997" s="60"/>
      <c r="L3997" s="60"/>
      <c r="M3997" s="60"/>
      <c r="N3997" s="60"/>
      <c r="O3997" s="60"/>
    </row>
    <row r="3998" spans="1:15" x14ac:dyDescent="0.25">
      <c r="A3998" s="60"/>
      <c r="B3998" s="60"/>
      <c r="C3998" s="60"/>
      <c r="D3998" s="60"/>
      <c r="E3998" s="60"/>
      <c r="F3998" s="60"/>
      <c r="G3998" s="60"/>
      <c r="H3998" s="60"/>
      <c r="I3998" s="60"/>
      <c r="J3998" s="60"/>
      <c r="K3998" s="60"/>
      <c r="L3998" s="60"/>
      <c r="M3998" s="60"/>
      <c r="N3998" s="60"/>
      <c r="O3998" s="60"/>
    </row>
    <row r="3999" spans="1:15" x14ac:dyDescent="0.25">
      <c r="A3999" s="60"/>
      <c r="B3999" s="60"/>
      <c r="C3999" s="60"/>
      <c r="D3999" s="60"/>
      <c r="E3999" s="60"/>
      <c r="F3999" s="60"/>
      <c r="G3999" s="60"/>
      <c r="H3999" s="60"/>
      <c r="I3999" s="60"/>
      <c r="J3999" s="60"/>
      <c r="K3999" s="60"/>
      <c r="L3999" s="60"/>
      <c r="M3999" s="60"/>
      <c r="N3999" s="60"/>
      <c r="O3999" s="60"/>
    </row>
    <row r="4000" spans="1:15" x14ac:dyDescent="0.25">
      <c r="A4000" s="60"/>
      <c r="B4000" s="60"/>
      <c r="C4000" s="60"/>
      <c r="D4000" s="60"/>
      <c r="E4000" s="60"/>
      <c r="F4000" s="60"/>
      <c r="G4000" s="60"/>
      <c r="H4000" s="60"/>
      <c r="I4000" s="60"/>
      <c r="J4000" s="60"/>
      <c r="K4000" s="60"/>
      <c r="L4000" s="60"/>
      <c r="M4000" s="60"/>
      <c r="N4000" s="60"/>
      <c r="O4000" s="60"/>
    </row>
    <row r="4001" spans="1:15" x14ac:dyDescent="0.25">
      <c r="A4001" s="60"/>
      <c r="B4001" s="60"/>
      <c r="C4001" s="60"/>
      <c r="D4001" s="60"/>
      <c r="E4001" s="60"/>
      <c r="F4001" s="60"/>
      <c r="G4001" s="60"/>
      <c r="H4001" s="60"/>
      <c r="I4001" s="60"/>
      <c r="J4001" s="60"/>
      <c r="K4001" s="60"/>
      <c r="L4001" s="60"/>
      <c r="M4001" s="60"/>
      <c r="N4001" s="60"/>
      <c r="O4001" s="60"/>
    </row>
    <row r="4002" spans="1:15" x14ac:dyDescent="0.25">
      <c r="A4002" s="60"/>
      <c r="B4002" s="60"/>
      <c r="C4002" s="60"/>
      <c r="D4002" s="60"/>
      <c r="E4002" s="60"/>
      <c r="F4002" s="60"/>
      <c r="G4002" s="60"/>
      <c r="H4002" s="60"/>
      <c r="I4002" s="60"/>
      <c r="J4002" s="60"/>
      <c r="K4002" s="60"/>
      <c r="L4002" s="60"/>
      <c r="M4002" s="60"/>
      <c r="N4002" s="60"/>
      <c r="O4002" s="60"/>
    </row>
    <row r="4003" spans="1:15" x14ac:dyDescent="0.25">
      <c r="A4003" s="60"/>
      <c r="B4003" s="60"/>
      <c r="C4003" s="60"/>
      <c r="D4003" s="60"/>
      <c r="E4003" s="60"/>
      <c r="F4003" s="60"/>
      <c r="G4003" s="60"/>
      <c r="H4003" s="60"/>
      <c r="I4003" s="60"/>
      <c r="J4003" s="60"/>
      <c r="K4003" s="60"/>
      <c r="L4003" s="60"/>
      <c r="M4003" s="60"/>
      <c r="N4003" s="60"/>
      <c r="O4003" s="60"/>
    </row>
    <row r="4004" spans="1:15" x14ac:dyDescent="0.25">
      <c r="A4004" s="60"/>
      <c r="B4004" s="60"/>
      <c r="C4004" s="60"/>
      <c r="D4004" s="60"/>
      <c r="E4004" s="60"/>
      <c r="F4004" s="60"/>
      <c r="G4004" s="60"/>
      <c r="H4004" s="60"/>
      <c r="I4004" s="60"/>
      <c r="J4004" s="60"/>
      <c r="K4004" s="60"/>
      <c r="L4004" s="60"/>
      <c r="M4004" s="60"/>
      <c r="N4004" s="60"/>
      <c r="O4004" s="60"/>
    </row>
    <row r="4005" spans="1:15" x14ac:dyDescent="0.25">
      <c r="A4005" s="60"/>
      <c r="B4005" s="60"/>
      <c r="C4005" s="60"/>
      <c r="D4005" s="60"/>
      <c r="E4005" s="60"/>
      <c r="F4005" s="60"/>
      <c r="G4005" s="60"/>
      <c r="H4005" s="60"/>
      <c r="I4005" s="60"/>
      <c r="J4005" s="60"/>
      <c r="K4005" s="60"/>
      <c r="L4005" s="60"/>
      <c r="M4005" s="60"/>
      <c r="N4005" s="60"/>
      <c r="O4005" s="60"/>
    </row>
    <row r="4006" spans="1:15" x14ac:dyDescent="0.25">
      <c r="A4006" s="60"/>
      <c r="B4006" s="60"/>
      <c r="C4006" s="60"/>
      <c r="D4006" s="60"/>
      <c r="E4006" s="60"/>
      <c r="F4006" s="60"/>
      <c r="G4006" s="60"/>
      <c r="H4006" s="60"/>
      <c r="I4006" s="60"/>
      <c r="J4006" s="60"/>
      <c r="K4006" s="60"/>
      <c r="L4006" s="60"/>
      <c r="M4006" s="60"/>
      <c r="N4006" s="60"/>
      <c r="O4006" s="60"/>
    </row>
    <row r="4007" spans="1:15" x14ac:dyDescent="0.25">
      <c r="A4007" s="60"/>
      <c r="B4007" s="60"/>
      <c r="C4007" s="60"/>
      <c r="D4007" s="60"/>
      <c r="E4007" s="60"/>
      <c r="F4007" s="60"/>
      <c r="G4007" s="60"/>
      <c r="H4007" s="60"/>
      <c r="I4007" s="60"/>
      <c r="J4007" s="60"/>
      <c r="K4007" s="60"/>
      <c r="L4007" s="60"/>
      <c r="M4007" s="60"/>
      <c r="N4007" s="60"/>
      <c r="O4007" s="60"/>
    </row>
    <row r="4008" spans="1:15" x14ac:dyDescent="0.25">
      <c r="A4008" s="60"/>
      <c r="B4008" s="60"/>
      <c r="C4008" s="60"/>
      <c r="D4008" s="60"/>
      <c r="E4008" s="60"/>
      <c r="F4008" s="60"/>
      <c r="G4008" s="60"/>
      <c r="H4008" s="60"/>
      <c r="I4008" s="60"/>
      <c r="J4008" s="60"/>
      <c r="K4008" s="60"/>
      <c r="L4008" s="60"/>
      <c r="M4008" s="60"/>
      <c r="N4008" s="60"/>
      <c r="O4008" s="60"/>
    </row>
    <row r="4009" spans="1:15" x14ac:dyDescent="0.25">
      <c r="A4009" s="60"/>
      <c r="B4009" s="60"/>
      <c r="C4009" s="60"/>
      <c r="D4009" s="60"/>
      <c r="E4009" s="60"/>
      <c r="F4009" s="60"/>
      <c r="G4009" s="60"/>
      <c r="H4009" s="60"/>
      <c r="I4009" s="60"/>
      <c r="J4009" s="60"/>
      <c r="K4009" s="60"/>
      <c r="L4009" s="60"/>
      <c r="M4009" s="60"/>
      <c r="N4009" s="60"/>
      <c r="O4009" s="60"/>
    </row>
    <row r="4010" spans="1:15" x14ac:dyDescent="0.25">
      <c r="A4010" s="60"/>
      <c r="B4010" s="60"/>
      <c r="C4010" s="60"/>
      <c r="D4010" s="60"/>
      <c r="E4010" s="60"/>
      <c r="F4010" s="60"/>
      <c r="G4010" s="60"/>
      <c r="H4010" s="60"/>
      <c r="I4010" s="60"/>
      <c r="J4010" s="60"/>
      <c r="K4010" s="60"/>
      <c r="L4010" s="60"/>
      <c r="M4010" s="60"/>
      <c r="N4010" s="60"/>
      <c r="O4010" s="60"/>
    </row>
    <row r="4011" spans="1:15" x14ac:dyDescent="0.25">
      <c r="A4011" s="60"/>
      <c r="B4011" s="60"/>
      <c r="C4011" s="60"/>
      <c r="D4011" s="60"/>
      <c r="E4011" s="60"/>
      <c r="F4011" s="60"/>
      <c r="G4011" s="60"/>
      <c r="H4011" s="60"/>
      <c r="I4011" s="60"/>
      <c r="J4011" s="60"/>
      <c r="K4011" s="60"/>
      <c r="L4011" s="60"/>
      <c r="M4011" s="60"/>
      <c r="N4011" s="60"/>
      <c r="O4011" s="60"/>
    </row>
    <row r="4012" spans="1:15" x14ac:dyDescent="0.25">
      <c r="A4012" s="60"/>
      <c r="B4012" s="60"/>
      <c r="C4012" s="60"/>
      <c r="D4012" s="60"/>
      <c r="E4012" s="60"/>
      <c r="F4012" s="60"/>
      <c r="G4012" s="60"/>
      <c r="H4012" s="60"/>
      <c r="I4012" s="60"/>
      <c r="J4012" s="60"/>
      <c r="K4012" s="60"/>
      <c r="L4012" s="60"/>
      <c r="M4012" s="60"/>
      <c r="N4012" s="60"/>
      <c r="O4012" s="60"/>
    </row>
    <row r="4013" spans="1:15" x14ac:dyDescent="0.25">
      <c r="A4013" s="60"/>
      <c r="B4013" s="60"/>
      <c r="C4013" s="60"/>
      <c r="D4013" s="60"/>
      <c r="E4013" s="60"/>
      <c r="F4013" s="60"/>
      <c r="G4013" s="60"/>
      <c r="H4013" s="60"/>
      <c r="I4013" s="60"/>
      <c r="J4013" s="60"/>
      <c r="K4013" s="60"/>
      <c r="L4013" s="60"/>
      <c r="M4013" s="60"/>
      <c r="N4013" s="60"/>
      <c r="O4013" s="60"/>
    </row>
    <row r="4014" spans="1:15" x14ac:dyDescent="0.25">
      <c r="A4014" s="60"/>
      <c r="B4014" s="60"/>
      <c r="C4014" s="60"/>
      <c r="D4014" s="60"/>
      <c r="E4014" s="60"/>
      <c r="F4014" s="60"/>
      <c r="G4014" s="60"/>
      <c r="H4014" s="60"/>
      <c r="I4014" s="60"/>
      <c r="J4014" s="60"/>
      <c r="K4014" s="60"/>
      <c r="L4014" s="60"/>
      <c r="M4014" s="60"/>
      <c r="N4014" s="60"/>
      <c r="O4014" s="60"/>
    </row>
    <row r="4015" spans="1:15" x14ac:dyDescent="0.25">
      <c r="A4015" s="60"/>
      <c r="B4015" s="60"/>
      <c r="C4015" s="60"/>
      <c r="D4015" s="60"/>
      <c r="E4015" s="60"/>
      <c r="F4015" s="60"/>
      <c r="G4015" s="60"/>
      <c r="H4015" s="60"/>
      <c r="I4015" s="60"/>
      <c r="J4015" s="60"/>
      <c r="K4015" s="60"/>
      <c r="L4015" s="60"/>
      <c r="M4015" s="60"/>
      <c r="N4015" s="60"/>
      <c r="O4015" s="60"/>
    </row>
    <row r="4016" spans="1:15" x14ac:dyDescent="0.25">
      <c r="A4016" s="60"/>
      <c r="B4016" s="60"/>
      <c r="C4016" s="60"/>
      <c r="D4016" s="60"/>
      <c r="E4016" s="60"/>
      <c r="F4016" s="60"/>
      <c r="G4016" s="60"/>
      <c r="H4016" s="60"/>
      <c r="I4016" s="60"/>
      <c r="J4016" s="60"/>
      <c r="K4016" s="60"/>
      <c r="L4016" s="60"/>
      <c r="M4016" s="60"/>
      <c r="N4016" s="60"/>
      <c r="O4016" s="60"/>
    </row>
    <row r="4017" spans="1:15" x14ac:dyDescent="0.25">
      <c r="A4017" s="60"/>
      <c r="B4017" s="60"/>
      <c r="C4017" s="60"/>
      <c r="D4017" s="60"/>
      <c r="E4017" s="60"/>
      <c r="F4017" s="60"/>
      <c r="G4017" s="60"/>
      <c r="H4017" s="60"/>
      <c r="I4017" s="60"/>
      <c r="J4017" s="60"/>
      <c r="K4017" s="60"/>
      <c r="L4017" s="60"/>
      <c r="M4017" s="60"/>
      <c r="N4017" s="60"/>
      <c r="O4017" s="60"/>
    </row>
    <row r="4018" spans="1:15" x14ac:dyDescent="0.25">
      <c r="A4018" s="60"/>
      <c r="B4018" s="60"/>
      <c r="C4018" s="60"/>
      <c r="D4018" s="60"/>
      <c r="E4018" s="60"/>
      <c r="F4018" s="60"/>
      <c r="G4018" s="60"/>
      <c r="H4018" s="60"/>
      <c r="I4018" s="60"/>
      <c r="J4018" s="60"/>
      <c r="K4018" s="60"/>
      <c r="L4018" s="60"/>
      <c r="M4018" s="60"/>
      <c r="N4018" s="60"/>
      <c r="O4018" s="60"/>
    </row>
    <row r="4019" spans="1:15" x14ac:dyDescent="0.25">
      <c r="A4019" s="60"/>
      <c r="B4019" s="60"/>
      <c r="C4019" s="60"/>
      <c r="D4019" s="60"/>
      <c r="E4019" s="60"/>
      <c r="F4019" s="60"/>
      <c r="G4019" s="60"/>
      <c r="H4019" s="60"/>
      <c r="I4019" s="60"/>
      <c r="J4019" s="60"/>
      <c r="K4019" s="60"/>
      <c r="L4019" s="60"/>
      <c r="M4019" s="60"/>
      <c r="N4019" s="60"/>
      <c r="O4019" s="60"/>
    </row>
    <row r="4020" spans="1:15" x14ac:dyDescent="0.25">
      <c r="A4020" s="60"/>
      <c r="B4020" s="60"/>
      <c r="C4020" s="60"/>
      <c r="D4020" s="60"/>
      <c r="E4020" s="60"/>
      <c r="F4020" s="60"/>
      <c r="G4020" s="60"/>
      <c r="H4020" s="60"/>
      <c r="I4020" s="60"/>
      <c r="J4020" s="60"/>
      <c r="K4020" s="60"/>
      <c r="L4020" s="60"/>
      <c r="M4020" s="60"/>
      <c r="N4020" s="60"/>
      <c r="O4020" s="60"/>
    </row>
    <row r="4021" spans="1:15" x14ac:dyDescent="0.25">
      <c r="A4021" s="60"/>
      <c r="B4021" s="60"/>
      <c r="C4021" s="60"/>
      <c r="D4021" s="60"/>
      <c r="E4021" s="60"/>
      <c r="F4021" s="60"/>
      <c r="G4021" s="60"/>
      <c r="H4021" s="60"/>
      <c r="I4021" s="60"/>
      <c r="J4021" s="60"/>
      <c r="K4021" s="60"/>
      <c r="L4021" s="60"/>
      <c r="M4021" s="60"/>
      <c r="N4021" s="60"/>
      <c r="O4021" s="60"/>
    </row>
    <row r="4022" spans="1:15" x14ac:dyDescent="0.25">
      <c r="A4022" s="60"/>
      <c r="B4022" s="60"/>
      <c r="C4022" s="60"/>
      <c r="D4022" s="60"/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</row>
    <row r="4023" spans="1:15" x14ac:dyDescent="0.25">
      <c r="A4023" s="60"/>
      <c r="B4023" s="60"/>
      <c r="C4023" s="60"/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0"/>
    </row>
    <row r="4024" spans="1:15" x14ac:dyDescent="0.25">
      <c r="A4024" s="60"/>
      <c r="B4024" s="60"/>
      <c r="C4024" s="60"/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0"/>
    </row>
    <row r="4025" spans="1:15" x14ac:dyDescent="0.25">
      <c r="A4025" s="60"/>
      <c r="B4025" s="60"/>
      <c r="C4025" s="60"/>
      <c r="D4025" s="60"/>
      <c r="E4025" s="60"/>
      <c r="F4025" s="60"/>
      <c r="G4025" s="60"/>
      <c r="H4025" s="60"/>
      <c r="I4025" s="60"/>
      <c r="J4025" s="60"/>
      <c r="K4025" s="60"/>
      <c r="L4025" s="60"/>
      <c r="M4025" s="60"/>
      <c r="N4025" s="60"/>
      <c r="O4025" s="60"/>
    </row>
    <row r="4026" spans="1:15" x14ac:dyDescent="0.25">
      <c r="A4026" s="60"/>
      <c r="B4026" s="60"/>
      <c r="C4026" s="60"/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0"/>
    </row>
    <row r="4027" spans="1:15" x14ac:dyDescent="0.25">
      <c r="A4027" s="60"/>
      <c r="B4027" s="60"/>
      <c r="C4027" s="60"/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</row>
    <row r="4028" spans="1:15" x14ac:dyDescent="0.25">
      <c r="A4028" s="60"/>
      <c r="B4028" s="60"/>
      <c r="C4028" s="60"/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0"/>
    </row>
    <row r="4029" spans="1:15" x14ac:dyDescent="0.25">
      <c r="A4029" s="60"/>
      <c r="B4029" s="60"/>
      <c r="C4029" s="60"/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0"/>
    </row>
    <row r="4030" spans="1:15" x14ac:dyDescent="0.25">
      <c r="A4030" s="60"/>
      <c r="B4030" s="60"/>
      <c r="C4030" s="60"/>
      <c r="D4030" s="60"/>
      <c r="E4030" s="60"/>
      <c r="F4030" s="60"/>
      <c r="G4030" s="60"/>
      <c r="H4030" s="60"/>
      <c r="I4030" s="60"/>
      <c r="J4030" s="60"/>
      <c r="K4030" s="60"/>
      <c r="L4030" s="60"/>
      <c r="M4030" s="60"/>
      <c r="N4030" s="60"/>
      <c r="O4030" s="60"/>
    </row>
    <row r="4031" spans="1:15" x14ac:dyDescent="0.25">
      <c r="A4031" s="60"/>
      <c r="B4031" s="60"/>
      <c r="C4031" s="60"/>
      <c r="D4031" s="60"/>
      <c r="E4031" s="60"/>
      <c r="F4031" s="60"/>
      <c r="G4031" s="60"/>
      <c r="H4031" s="60"/>
      <c r="I4031" s="60"/>
      <c r="J4031" s="60"/>
      <c r="K4031" s="60"/>
      <c r="L4031" s="60"/>
      <c r="M4031" s="60"/>
      <c r="N4031" s="60"/>
      <c r="O4031" s="60"/>
    </row>
    <row r="4032" spans="1:15" x14ac:dyDescent="0.25">
      <c r="A4032" s="60"/>
      <c r="B4032" s="60"/>
      <c r="C4032" s="60"/>
      <c r="D4032" s="60"/>
      <c r="E4032" s="60"/>
      <c r="F4032" s="60"/>
      <c r="G4032" s="60"/>
      <c r="H4032" s="60"/>
      <c r="I4032" s="60"/>
      <c r="J4032" s="60"/>
      <c r="K4032" s="60"/>
      <c r="L4032" s="60"/>
      <c r="M4032" s="60"/>
      <c r="N4032" s="60"/>
      <c r="O4032" s="60"/>
    </row>
    <row r="4033" spans="1:15" x14ac:dyDescent="0.25">
      <c r="A4033" s="60"/>
      <c r="B4033" s="60"/>
      <c r="C4033" s="60"/>
      <c r="D4033" s="60"/>
      <c r="E4033" s="60"/>
      <c r="F4033" s="60"/>
      <c r="G4033" s="60"/>
      <c r="H4033" s="60"/>
      <c r="I4033" s="60"/>
      <c r="J4033" s="60"/>
      <c r="K4033" s="60"/>
      <c r="L4033" s="60"/>
      <c r="M4033" s="60"/>
      <c r="N4033" s="60"/>
      <c r="O4033" s="60"/>
    </row>
    <row r="4034" spans="1:15" x14ac:dyDescent="0.25">
      <c r="A4034" s="60"/>
      <c r="B4034" s="60"/>
      <c r="C4034" s="60"/>
      <c r="D4034" s="60"/>
      <c r="E4034" s="60"/>
      <c r="F4034" s="60"/>
      <c r="G4034" s="60"/>
      <c r="H4034" s="60"/>
      <c r="I4034" s="60"/>
      <c r="J4034" s="60"/>
      <c r="K4034" s="60"/>
      <c r="L4034" s="60"/>
      <c r="M4034" s="60"/>
      <c r="N4034" s="60"/>
      <c r="O4034" s="60"/>
    </row>
    <row r="4035" spans="1:15" x14ac:dyDescent="0.25">
      <c r="A4035" s="60"/>
      <c r="B4035" s="60"/>
      <c r="C4035" s="60"/>
      <c r="D4035" s="60"/>
      <c r="E4035" s="60"/>
      <c r="F4035" s="60"/>
      <c r="G4035" s="60"/>
      <c r="H4035" s="60"/>
      <c r="I4035" s="60"/>
      <c r="J4035" s="60"/>
      <c r="K4035" s="60"/>
      <c r="L4035" s="60"/>
      <c r="M4035" s="60"/>
      <c r="N4035" s="60"/>
      <c r="O4035" s="60"/>
    </row>
    <row r="4036" spans="1:15" x14ac:dyDescent="0.25">
      <c r="A4036" s="60"/>
      <c r="B4036" s="60"/>
      <c r="C4036" s="60"/>
      <c r="D4036" s="60"/>
      <c r="E4036" s="60"/>
      <c r="F4036" s="60"/>
      <c r="G4036" s="60"/>
      <c r="H4036" s="60"/>
      <c r="I4036" s="60"/>
      <c r="J4036" s="60"/>
      <c r="K4036" s="60"/>
      <c r="L4036" s="60"/>
      <c r="M4036" s="60"/>
      <c r="N4036" s="60"/>
      <c r="O4036" s="60"/>
    </row>
    <row r="4037" spans="1:15" x14ac:dyDescent="0.25">
      <c r="A4037" s="60"/>
      <c r="B4037" s="60"/>
      <c r="C4037" s="60"/>
      <c r="D4037" s="60"/>
      <c r="E4037" s="60"/>
      <c r="F4037" s="60"/>
      <c r="G4037" s="60"/>
      <c r="H4037" s="60"/>
      <c r="I4037" s="60"/>
      <c r="J4037" s="60"/>
      <c r="K4037" s="60"/>
      <c r="L4037" s="60"/>
      <c r="M4037" s="60"/>
      <c r="N4037" s="60"/>
      <c r="O4037" s="60"/>
    </row>
    <row r="4038" spans="1:15" x14ac:dyDescent="0.25">
      <c r="A4038" s="60"/>
      <c r="B4038" s="60"/>
      <c r="C4038" s="60"/>
      <c r="D4038" s="60"/>
      <c r="E4038" s="60"/>
      <c r="F4038" s="60"/>
      <c r="G4038" s="60"/>
      <c r="H4038" s="60"/>
      <c r="I4038" s="60"/>
      <c r="J4038" s="60"/>
      <c r="K4038" s="60"/>
      <c r="L4038" s="60"/>
      <c r="M4038" s="60"/>
      <c r="N4038" s="60"/>
      <c r="O4038" s="60"/>
    </row>
    <row r="4039" spans="1:15" x14ac:dyDescent="0.25">
      <c r="A4039" s="60"/>
      <c r="B4039" s="60"/>
      <c r="C4039" s="60"/>
      <c r="D4039" s="60"/>
      <c r="E4039" s="60"/>
      <c r="F4039" s="60"/>
      <c r="G4039" s="60"/>
      <c r="H4039" s="60"/>
      <c r="I4039" s="60"/>
      <c r="J4039" s="60"/>
      <c r="K4039" s="60"/>
      <c r="L4039" s="60"/>
      <c r="M4039" s="60"/>
      <c r="N4039" s="60"/>
      <c r="O4039" s="60"/>
    </row>
    <row r="4040" spans="1:15" x14ac:dyDescent="0.25">
      <c r="A4040" s="60"/>
      <c r="B4040" s="60"/>
      <c r="C4040" s="60"/>
      <c r="D4040" s="60"/>
      <c r="E4040" s="60"/>
      <c r="F4040" s="60"/>
      <c r="G4040" s="60"/>
      <c r="H4040" s="60"/>
      <c r="I4040" s="60"/>
      <c r="J4040" s="60"/>
      <c r="K4040" s="60"/>
      <c r="L4040" s="60"/>
      <c r="M4040" s="60"/>
      <c r="N4040" s="60"/>
      <c r="O4040" s="60"/>
    </row>
    <row r="4041" spans="1:15" x14ac:dyDescent="0.25">
      <c r="A4041" s="60"/>
      <c r="B4041" s="60"/>
      <c r="C4041" s="60"/>
      <c r="D4041" s="60"/>
      <c r="E4041" s="60"/>
      <c r="F4041" s="60"/>
      <c r="G4041" s="60"/>
      <c r="H4041" s="60"/>
      <c r="I4041" s="60"/>
      <c r="J4041" s="60"/>
      <c r="K4041" s="60"/>
      <c r="L4041" s="60"/>
      <c r="M4041" s="60"/>
      <c r="N4041" s="60"/>
      <c r="O4041" s="60"/>
    </row>
    <row r="4042" spans="1:15" x14ac:dyDescent="0.25">
      <c r="A4042" s="60"/>
      <c r="B4042" s="60"/>
      <c r="C4042" s="60"/>
      <c r="D4042" s="60"/>
      <c r="E4042" s="60"/>
      <c r="F4042" s="60"/>
      <c r="G4042" s="60"/>
      <c r="H4042" s="60"/>
      <c r="I4042" s="60"/>
      <c r="J4042" s="60"/>
      <c r="K4042" s="60"/>
      <c r="L4042" s="60"/>
      <c r="M4042" s="60"/>
      <c r="N4042" s="60"/>
      <c r="O4042" s="60"/>
    </row>
    <row r="4043" spans="1:15" x14ac:dyDescent="0.25">
      <c r="A4043" s="60"/>
      <c r="B4043" s="60"/>
      <c r="C4043" s="60"/>
      <c r="D4043" s="60"/>
      <c r="E4043" s="60"/>
      <c r="F4043" s="60"/>
      <c r="G4043" s="60"/>
      <c r="H4043" s="60"/>
      <c r="I4043" s="60"/>
      <c r="J4043" s="60"/>
      <c r="K4043" s="60"/>
      <c r="L4043" s="60"/>
      <c r="M4043" s="60"/>
      <c r="N4043" s="60"/>
      <c r="O4043" s="60"/>
    </row>
    <row r="4044" spans="1:15" x14ac:dyDescent="0.25">
      <c r="A4044" s="60"/>
      <c r="B4044" s="60"/>
      <c r="C4044" s="60"/>
      <c r="D4044" s="60"/>
      <c r="E4044" s="60"/>
      <c r="F4044" s="60"/>
      <c r="G4044" s="60"/>
      <c r="H4044" s="60"/>
      <c r="I4044" s="60"/>
      <c r="J4044" s="60"/>
      <c r="K4044" s="60"/>
      <c r="L4044" s="60"/>
      <c r="M4044" s="60"/>
      <c r="N4044" s="60"/>
      <c r="O4044" s="60"/>
    </row>
    <row r="4045" spans="1:15" x14ac:dyDescent="0.25">
      <c r="A4045" s="60"/>
      <c r="B4045" s="60"/>
      <c r="C4045" s="60"/>
      <c r="D4045" s="60"/>
      <c r="E4045" s="60"/>
      <c r="F4045" s="60"/>
      <c r="G4045" s="60"/>
      <c r="H4045" s="60"/>
      <c r="I4045" s="60"/>
      <c r="J4045" s="60"/>
      <c r="K4045" s="60"/>
      <c r="L4045" s="60"/>
      <c r="M4045" s="60"/>
      <c r="N4045" s="60"/>
      <c r="O4045" s="60"/>
    </row>
    <row r="4046" spans="1:15" x14ac:dyDescent="0.25">
      <c r="A4046" s="60"/>
      <c r="B4046" s="60"/>
      <c r="C4046" s="60"/>
      <c r="D4046" s="60"/>
      <c r="E4046" s="60"/>
      <c r="F4046" s="60"/>
      <c r="G4046" s="60"/>
      <c r="H4046" s="60"/>
      <c r="I4046" s="60"/>
      <c r="J4046" s="60"/>
      <c r="K4046" s="60"/>
      <c r="L4046" s="60"/>
      <c r="M4046" s="60"/>
      <c r="N4046" s="60"/>
      <c r="O4046" s="60"/>
    </row>
    <row r="4047" spans="1:15" x14ac:dyDescent="0.25">
      <c r="A4047" s="60"/>
      <c r="B4047" s="60"/>
      <c r="C4047" s="60"/>
      <c r="D4047" s="60"/>
      <c r="E4047" s="60"/>
      <c r="F4047" s="60"/>
      <c r="G4047" s="60"/>
      <c r="H4047" s="60"/>
      <c r="I4047" s="60"/>
      <c r="J4047" s="60"/>
      <c r="K4047" s="60"/>
      <c r="L4047" s="60"/>
      <c r="M4047" s="60"/>
      <c r="N4047" s="60"/>
      <c r="O4047" s="60"/>
    </row>
    <row r="4048" spans="1:15" x14ac:dyDescent="0.25">
      <c r="A4048" s="60"/>
      <c r="B4048" s="60"/>
      <c r="C4048" s="60"/>
      <c r="D4048" s="60"/>
      <c r="E4048" s="60"/>
      <c r="F4048" s="60"/>
      <c r="G4048" s="60"/>
      <c r="H4048" s="60"/>
      <c r="I4048" s="60"/>
      <c r="J4048" s="60"/>
      <c r="K4048" s="60"/>
      <c r="L4048" s="60"/>
      <c r="M4048" s="60"/>
      <c r="N4048" s="60"/>
      <c r="O4048" s="60"/>
    </row>
    <row r="4049" spans="1:15" x14ac:dyDescent="0.25">
      <c r="A4049" s="60"/>
      <c r="B4049" s="60"/>
      <c r="C4049" s="60"/>
      <c r="D4049" s="60"/>
      <c r="E4049" s="60"/>
      <c r="F4049" s="60"/>
      <c r="G4049" s="60"/>
      <c r="H4049" s="60"/>
      <c r="I4049" s="60"/>
      <c r="J4049" s="60"/>
      <c r="K4049" s="60"/>
      <c r="L4049" s="60"/>
      <c r="M4049" s="60"/>
      <c r="N4049" s="60"/>
      <c r="O4049" s="60"/>
    </row>
    <row r="4050" spans="1:15" x14ac:dyDescent="0.25">
      <c r="A4050" s="60"/>
      <c r="B4050" s="60"/>
      <c r="C4050" s="60"/>
      <c r="D4050" s="60"/>
      <c r="E4050" s="60"/>
      <c r="F4050" s="60"/>
      <c r="G4050" s="60"/>
      <c r="H4050" s="60"/>
      <c r="I4050" s="60"/>
      <c r="J4050" s="60"/>
      <c r="K4050" s="60"/>
      <c r="L4050" s="60"/>
      <c r="M4050" s="60"/>
      <c r="N4050" s="60"/>
      <c r="O4050" s="60"/>
    </row>
    <row r="4051" spans="1:15" x14ac:dyDescent="0.25">
      <c r="A4051" s="60"/>
      <c r="B4051" s="60"/>
      <c r="C4051" s="60"/>
      <c r="D4051" s="60"/>
      <c r="E4051" s="60"/>
      <c r="F4051" s="60"/>
      <c r="G4051" s="60"/>
      <c r="H4051" s="60"/>
      <c r="I4051" s="60"/>
      <c r="J4051" s="60"/>
      <c r="K4051" s="60"/>
      <c r="L4051" s="60"/>
      <c r="M4051" s="60"/>
      <c r="N4051" s="60"/>
      <c r="O4051" s="60"/>
    </row>
    <row r="4052" spans="1:15" x14ac:dyDescent="0.25">
      <c r="A4052" s="60"/>
      <c r="B4052" s="60"/>
      <c r="C4052" s="60"/>
      <c r="D4052" s="60"/>
      <c r="E4052" s="60"/>
      <c r="F4052" s="60"/>
      <c r="G4052" s="60"/>
      <c r="H4052" s="60"/>
      <c r="I4052" s="60"/>
      <c r="J4052" s="60"/>
      <c r="K4052" s="60"/>
      <c r="L4052" s="60"/>
      <c r="M4052" s="60"/>
      <c r="N4052" s="60"/>
      <c r="O4052" s="60"/>
    </row>
    <row r="4053" spans="1:15" x14ac:dyDescent="0.25">
      <c r="A4053" s="60"/>
      <c r="B4053" s="60"/>
      <c r="C4053" s="60"/>
      <c r="D4053" s="60"/>
      <c r="E4053" s="60"/>
      <c r="F4053" s="60"/>
      <c r="G4053" s="60"/>
      <c r="H4053" s="60"/>
      <c r="I4053" s="60"/>
      <c r="J4053" s="60"/>
      <c r="K4053" s="60"/>
      <c r="L4053" s="60"/>
      <c r="M4053" s="60"/>
      <c r="N4053" s="60"/>
      <c r="O4053" s="60"/>
    </row>
    <row r="4054" spans="1:15" x14ac:dyDescent="0.25">
      <c r="A4054" s="60"/>
      <c r="B4054" s="60"/>
      <c r="C4054" s="60"/>
      <c r="D4054" s="60"/>
      <c r="E4054" s="60"/>
      <c r="F4054" s="60"/>
      <c r="G4054" s="60"/>
      <c r="H4054" s="60"/>
      <c r="I4054" s="60"/>
      <c r="J4054" s="60"/>
      <c r="K4054" s="60"/>
      <c r="L4054" s="60"/>
      <c r="M4054" s="60"/>
      <c r="N4054" s="60"/>
      <c r="O4054" s="60"/>
    </row>
    <row r="4055" spans="1:15" x14ac:dyDescent="0.25">
      <c r="A4055" s="60"/>
      <c r="B4055" s="60"/>
      <c r="C4055" s="60"/>
      <c r="D4055" s="60"/>
      <c r="E4055" s="60"/>
      <c r="F4055" s="60"/>
      <c r="G4055" s="60"/>
      <c r="H4055" s="60"/>
      <c r="I4055" s="60"/>
      <c r="J4055" s="60"/>
      <c r="K4055" s="60"/>
      <c r="L4055" s="60"/>
      <c r="M4055" s="60"/>
      <c r="N4055" s="60"/>
      <c r="O4055" s="60"/>
    </row>
    <row r="4056" spans="1:15" x14ac:dyDescent="0.25">
      <c r="A4056" s="60"/>
      <c r="B4056" s="60"/>
      <c r="C4056" s="60"/>
      <c r="D4056" s="60"/>
      <c r="E4056" s="60"/>
      <c r="F4056" s="60"/>
      <c r="G4056" s="60"/>
      <c r="H4056" s="60"/>
      <c r="I4056" s="60"/>
      <c r="J4056" s="60"/>
      <c r="K4056" s="60"/>
      <c r="L4056" s="60"/>
      <c r="M4056" s="60"/>
      <c r="N4056" s="60"/>
      <c r="O4056" s="60"/>
    </row>
    <row r="4057" spans="1:15" x14ac:dyDescent="0.25">
      <c r="A4057" s="60"/>
      <c r="B4057" s="60"/>
      <c r="C4057" s="60"/>
      <c r="D4057" s="60"/>
      <c r="E4057" s="60"/>
      <c r="F4057" s="60"/>
      <c r="G4057" s="60"/>
      <c r="H4057" s="60"/>
      <c r="I4057" s="60"/>
      <c r="J4057" s="60"/>
      <c r="K4057" s="60"/>
      <c r="L4057" s="60"/>
      <c r="M4057" s="60"/>
      <c r="N4057" s="60"/>
      <c r="O4057" s="60"/>
    </row>
    <row r="4058" spans="1:15" x14ac:dyDescent="0.25">
      <c r="A4058" s="60"/>
      <c r="B4058" s="60"/>
      <c r="C4058" s="60"/>
      <c r="D4058" s="60"/>
      <c r="E4058" s="60"/>
      <c r="F4058" s="60"/>
      <c r="G4058" s="60"/>
      <c r="H4058" s="60"/>
      <c r="I4058" s="60"/>
      <c r="J4058" s="60"/>
      <c r="K4058" s="60"/>
      <c r="L4058" s="60"/>
      <c r="M4058" s="60"/>
      <c r="N4058" s="60"/>
      <c r="O4058" s="60"/>
    </row>
    <row r="4059" spans="1:15" x14ac:dyDescent="0.25">
      <c r="A4059" s="60"/>
      <c r="B4059" s="60"/>
      <c r="C4059" s="60"/>
      <c r="D4059" s="60"/>
      <c r="E4059" s="60"/>
      <c r="F4059" s="60"/>
      <c r="G4059" s="60"/>
      <c r="H4059" s="60"/>
      <c r="I4059" s="60"/>
      <c r="J4059" s="60"/>
      <c r="K4059" s="60"/>
      <c r="L4059" s="60"/>
      <c r="M4059" s="60"/>
      <c r="N4059" s="60"/>
      <c r="O4059" s="60"/>
    </row>
    <row r="4060" spans="1:15" x14ac:dyDescent="0.25">
      <c r="A4060" s="60"/>
      <c r="B4060" s="60"/>
      <c r="C4060" s="60"/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0"/>
    </row>
    <row r="4061" spans="1:15" x14ac:dyDescent="0.25">
      <c r="A4061" s="60"/>
      <c r="B4061" s="60"/>
      <c r="C4061" s="60"/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0"/>
    </row>
    <row r="4062" spans="1:15" x14ac:dyDescent="0.25">
      <c r="A4062" s="60"/>
      <c r="B4062" s="60"/>
      <c r="C4062" s="60"/>
      <c r="D4062" s="60"/>
      <c r="E4062" s="60"/>
      <c r="F4062" s="60"/>
      <c r="G4062" s="60"/>
      <c r="H4062" s="60"/>
      <c r="I4062" s="60"/>
      <c r="J4062" s="60"/>
      <c r="K4062" s="60"/>
      <c r="L4062" s="60"/>
      <c r="M4062" s="60"/>
      <c r="N4062" s="60"/>
      <c r="O4062" s="60"/>
    </row>
    <row r="4063" spans="1:15" x14ac:dyDescent="0.25">
      <c r="A4063" s="60"/>
      <c r="B4063" s="60"/>
      <c r="C4063" s="60"/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0"/>
    </row>
    <row r="4064" spans="1:15" x14ac:dyDescent="0.25">
      <c r="A4064" s="60"/>
      <c r="B4064" s="60"/>
      <c r="C4064" s="60"/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0"/>
    </row>
    <row r="4065" spans="1:15" x14ac:dyDescent="0.25">
      <c r="A4065" s="60"/>
      <c r="B4065" s="60"/>
      <c r="C4065" s="60"/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0"/>
    </row>
    <row r="4066" spans="1:15" x14ac:dyDescent="0.25">
      <c r="A4066" s="60"/>
      <c r="B4066" s="60"/>
      <c r="C4066" s="60"/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0"/>
    </row>
    <row r="4067" spans="1:15" x14ac:dyDescent="0.25">
      <c r="A4067" s="60"/>
      <c r="B4067" s="60"/>
      <c r="C4067" s="60"/>
      <c r="D4067" s="60"/>
      <c r="E4067" s="60"/>
      <c r="F4067" s="60"/>
      <c r="G4067" s="60"/>
      <c r="H4067" s="60"/>
      <c r="I4067" s="60"/>
      <c r="J4067" s="60"/>
      <c r="K4067" s="60"/>
      <c r="L4067" s="60"/>
      <c r="M4067" s="60"/>
      <c r="N4067" s="60"/>
      <c r="O4067" s="60"/>
    </row>
    <row r="4068" spans="1:15" x14ac:dyDescent="0.25">
      <c r="A4068" s="60"/>
      <c r="B4068" s="60"/>
      <c r="C4068" s="60"/>
      <c r="D4068" s="60"/>
      <c r="E4068" s="60"/>
      <c r="F4068" s="60"/>
      <c r="G4068" s="60"/>
      <c r="H4068" s="60"/>
      <c r="I4068" s="60"/>
      <c r="J4068" s="60"/>
      <c r="K4068" s="60"/>
      <c r="L4068" s="60"/>
      <c r="M4068" s="60"/>
      <c r="N4068" s="60"/>
      <c r="O4068" s="60"/>
    </row>
    <row r="4069" spans="1:15" x14ac:dyDescent="0.25">
      <c r="A4069" s="60"/>
      <c r="B4069" s="60"/>
      <c r="C4069" s="60"/>
      <c r="D4069" s="60"/>
      <c r="E4069" s="60"/>
      <c r="F4069" s="60"/>
      <c r="G4069" s="60"/>
      <c r="H4069" s="60"/>
      <c r="I4069" s="60"/>
      <c r="J4069" s="60"/>
      <c r="K4069" s="60"/>
      <c r="L4069" s="60"/>
      <c r="M4069" s="60"/>
      <c r="N4069" s="60"/>
      <c r="O4069" s="60"/>
    </row>
    <row r="4070" spans="1:15" x14ac:dyDescent="0.25">
      <c r="A4070" s="60"/>
      <c r="B4070" s="60"/>
      <c r="C4070" s="60"/>
      <c r="D4070" s="60"/>
      <c r="E4070" s="60"/>
      <c r="F4070" s="60"/>
      <c r="G4070" s="60"/>
      <c r="H4070" s="60"/>
      <c r="I4070" s="60"/>
      <c r="J4070" s="60"/>
      <c r="K4070" s="60"/>
      <c r="L4070" s="60"/>
      <c r="M4070" s="60"/>
      <c r="N4070" s="60"/>
      <c r="O4070" s="60"/>
    </row>
    <row r="4071" spans="1:15" x14ac:dyDescent="0.25">
      <c r="A4071" s="60"/>
      <c r="B4071" s="60"/>
      <c r="C4071" s="60"/>
      <c r="D4071" s="60"/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</row>
    <row r="4072" spans="1:15" x14ac:dyDescent="0.25">
      <c r="A4072" s="60"/>
      <c r="B4072" s="60"/>
      <c r="C4072" s="60"/>
      <c r="D4072" s="60"/>
      <c r="E4072" s="60"/>
      <c r="F4072" s="60"/>
      <c r="G4072" s="60"/>
      <c r="H4072" s="60"/>
      <c r="I4072" s="60"/>
      <c r="J4072" s="60"/>
      <c r="K4072" s="60"/>
      <c r="L4072" s="60"/>
      <c r="M4072" s="60"/>
      <c r="N4072" s="60"/>
      <c r="O4072" s="60"/>
    </row>
    <row r="4073" spans="1:15" x14ac:dyDescent="0.25">
      <c r="A4073" s="60"/>
      <c r="B4073" s="60"/>
      <c r="C4073" s="60"/>
      <c r="D4073" s="60"/>
      <c r="E4073" s="60"/>
      <c r="F4073" s="60"/>
      <c r="G4073" s="60"/>
      <c r="H4073" s="60"/>
      <c r="I4073" s="60"/>
      <c r="J4073" s="60"/>
      <c r="K4073" s="60"/>
      <c r="L4073" s="60"/>
      <c r="M4073" s="60"/>
      <c r="N4073" s="60"/>
      <c r="O4073" s="60"/>
    </row>
    <row r="4074" spans="1:15" x14ac:dyDescent="0.25">
      <c r="A4074" s="60"/>
      <c r="B4074" s="60"/>
      <c r="C4074" s="60"/>
      <c r="D4074" s="60"/>
      <c r="E4074" s="60"/>
      <c r="F4074" s="60"/>
      <c r="G4074" s="60"/>
      <c r="H4074" s="60"/>
      <c r="I4074" s="60"/>
      <c r="J4074" s="60"/>
      <c r="K4074" s="60"/>
      <c r="L4074" s="60"/>
      <c r="M4074" s="60"/>
      <c r="N4074" s="60"/>
      <c r="O4074" s="60"/>
    </row>
    <row r="4075" spans="1:15" x14ac:dyDescent="0.25">
      <c r="A4075" s="60"/>
      <c r="B4075" s="60"/>
      <c r="C4075" s="60"/>
      <c r="D4075" s="60"/>
      <c r="E4075" s="60"/>
      <c r="F4075" s="60"/>
      <c r="G4075" s="60"/>
      <c r="H4075" s="60"/>
      <c r="I4075" s="60"/>
      <c r="J4075" s="60"/>
      <c r="K4075" s="60"/>
      <c r="L4075" s="60"/>
      <c r="M4075" s="60"/>
      <c r="N4075" s="60"/>
      <c r="O4075" s="60"/>
    </row>
    <row r="4076" spans="1:15" x14ac:dyDescent="0.25">
      <c r="A4076" s="60"/>
      <c r="B4076" s="60"/>
      <c r="C4076" s="60"/>
      <c r="D4076" s="60"/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</row>
    <row r="4077" spans="1:15" x14ac:dyDescent="0.25">
      <c r="A4077" s="60"/>
      <c r="B4077" s="60"/>
      <c r="C4077" s="60"/>
      <c r="D4077" s="60"/>
      <c r="E4077" s="60"/>
      <c r="F4077" s="60"/>
      <c r="G4077" s="60"/>
      <c r="H4077" s="60"/>
      <c r="I4077" s="60"/>
      <c r="J4077" s="60"/>
      <c r="K4077" s="60"/>
      <c r="L4077" s="60"/>
      <c r="M4077" s="60"/>
      <c r="N4077" s="60"/>
      <c r="O4077" s="60"/>
    </row>
    <row r="4078" spans="1:15" x14ac:dyDescent="0.25">
      <c r="A4078" s="60"/>
      <c r="B4078" s="60"/>
      <c r="C4078" s="60"/>
      <c r="D4078" s="60"/>
      <c r="E4078" s="60"/>
      <c r="F4078" s="60"/>
      <c r="G4078" s="60"/>
      <c r="H4078" s="60"/>
      <c r="I4078" s="60"/>
      <c r="J4078" s="60"/>
      <c r="K4078" s="60"/>
      <c r="L4078" s="60"/>
      <c r="M4078" s="60"/>
      <c r="N4078" s="60"/>
      <c r="O4078" s="60"/>
    </row>
    <row r="4079" spans="1:15" x14ac:dyDescent="0.25">
      <c r="A4079" s="60"/>
      <c r="B4079" s="60"/>
      <c r="C4079" s="60"/>
      <c r="D4079" s="60"/>
      <c r="E4079" s="60"/>
      <c r="F4079" s="60"/>
      <c r="G4079" s="60"/>
      <c r="H4079" s="60"/>
      <c r="I4079" s="60"/>
      <c r="J4079" s="60"/>
      <c r="K4079" s="60"/>
      <c r="L4079" s="60"/>
      <c r="M4079" s="60"/>
      <c r="N4079" s="60"/>
      <c r="O4079" s="60"/>
    </row>
    <row r="4080" spans="1:15" x14ac:dyDescent="0.25">
      <c r="A4080" s="60"/>
      <c r="B4080" s="60"/>
      <c r="C4080" s="60"/>
      <c r="D4080" s="60"/>
      <c r="E4080" s="60"/>
      <c r="F4080" s="60"/>
      <c r="G4080" s="60"/>
      <c r="H4080" s="60"/>
      <c r="I4080" s="60"/>
      <c r="J4080" s="60"/>
      <c r="K4080" s="60"/>
      <c r="L4080" s="60"/>
      <c r="M4080" s="60"/>
      <c r="N4080" s="60"/>
      <c r="O4080" s="60"/>
    </row>
    <row r="4081" spans="1:15" x14ac:dyDescent="0.25">
      <c r="A4081" s="60"/>
      <c r="B4081" s="60"/>
      <c r="C4081" s="60"/>
      <c r="D4081" s="60"/>
      <c r="E4081" s="60"/>
      <c r="F4081" s="60"/>
      <c r="G4081" s="60"/>
      <c r="H4081" s="60"/>
      <c r="I4081" s="60"/>
      <c r="J4081" s="60"/>
      <c r="K4081" s="60"/>
      <c r="L4081" s="60"/>
      <c r="M4081" s="60"/>
      <c r="N4081" s="60"/>
      <c r="O4081" s="60"/>
    </row>
    <row r="4082" spans="1:15" x14ac:dyDescent="0.25">
      <c r="A4082" s="60"/>
      <c r="B4082" s="60"/>
      <c r="C4082" s="60"/>
      <c r="D4082" s="60"/>
      <c r="E4082" s="60"/>
      <c r="F4082" s="60"/>
      <c r="G4082" s="60"/>
      <c r="H4082" s="60"/>
      <c r="I4082" s="60"/>
      <c r="J4082" s="60"/>
      <c r="K4082" s="60"/>
      <c r="L4082" s="60"/>
      <c r="M4082" s="60"/>
      <c r="N4082" s="60"/>
      <c r="O4082" s="60"/>
    </row>
    <row r="4083" spans="1:15" x14ac:dyDescent="0.25">
      <c r="A4083" s="60"/>
      <c r="B4083" s="60"/>
      <c r="C4083" s="60"/>
      <c r="D4083" s="60"/>
      <c r="E4083" s="60"/>
      <c r="F4083" s="60"/>
      <c r="G4083" s="60"/>
      <c r="H4083" s="60"/>
      <c r="I4083" s="60"/>
      <c r="J4083" s="60"/>
      <c r="K4083" s="60"/>
      <c r="L4083" s="60"/>
      <c r="M4083" s="60"/>
      <c r="N4083" s="60"/>
      <c r="O4083" s="60"/>
    </row>
    <row r="4084" spans="1:15" x14ac:dyDescent="0.25">
      <c r="A4084" s="60"/>
      <c r="B4084" s="60"/>
      <c r="C4084" s="60"/>
      <c r="D4084" s="60"/>
      <c r="E4084" s="60"/>
      <c r="F4084" s="60"/>
      <c r="G4084" s="60"/>
      <c r="H4084" s="60"/>
      <c r="I4084" s="60"/>
      <c r="J4084" s="60"/>
      <c r="K4084" s="60"/>
      <c r="L4084" s="60"/>
      <c r="M4084" s="60"/>
      <c r="N4084" s="60"/>
      <c r="O4084" s="60"/>
    </row>
    <row r="4085" spans="1:15" x14ac:dyDescent="0.25">
      <c r="A4085" s="60"/>
      <c r="B4085" s="60"/>
      <c r="C4085" s="60"/>
      <c r="D4085" s="60"/>
      <c r="E4085" s="60"/>
      <c r="F4085" s="60"/>
      <c r="G4085" s="60"/>
      <c r="H4085" s="60"/>
      <c r="I4085" s="60"/>
      <c r="J4085" s="60"/>
      <c r="K4085" s="60"/>
      <c r="L4085" s="60"/>
      <c r="M4085" s="60"/>
      <c r="N4085" s="60"/>
      <c r="O4085" s="60"/>
    </row>
    <row r="4086" spans="1:15" x14ac:dyDescent="0.25">
      <c r="A4086" s="60"/>
      <c r="B4086" s="60"/>
      <c r="C4086" s="60"/>
      <c r="D4086" s="60"/>
      <c r="E4086" s="60"/>
      <c r="F4086" s="60"/>
      <c r="G4086" s="60"/>
      <c r="H4086" s="60"/>
      <c r="I4086" s="60"/>
      <c r="J4086" s="60"/>
      <c r="K4086" s="60"/>
      <c r="L4086" s="60"/>
      <c r="M4086" s="60"/>
      <c r="N4086" s="60"/>
      <c r="O4086" s="60"/>
    </row>
    <row r="4087" spans="1:15" x14ac:dyDescent="0.25">
      <c r="A4087" s="60"/>
      <c r="B4087" s="60"/>
      <c r="C4087" s="60"/>
      <c r="D4087" s="60"/>
      <c r="E4087" s="60"/>
      <c r="F4087" s="60"/>
      <c r="G4087" s="60"/>
      <c r="H4087" s="60"/>
      <c r="I4087" s="60"/>
      <c r="J4087" s="60"/>
      <c r="K4087" s="60"/>
      <c r="L4087" s="60"/>
      <c r="M4087" s="60"/>
      <c r="N4087" s="60"/>
      <c r="O4087" s="60"/>
    </row>
    <row r="4088" spans="1:15" x14ac:dyDescent="0.25">
      <c r="A4088" s="60"/>
      <c r="B4088" s="60"/>
      <c r="C4088" s="60"/>
      <c r="D4088" s="60"/>
      <c r="E4088" s="60"/>
      <c r="F4088" s="60"/>
      <c r="G4088" s="60"/>
      <c r="H4088" s="60"/>
      <c r="I4088" s="60"/>
      <c r="J4088" s="60"/>
      <c r="K4088" s="60"/>
      <c r="L4088" s="60"/>
      <c r="M4088" s="60"/>
      <c r="N4088" s="60"/>
      <c r="O4088" s="60"/>
    </row>
    <row r="4089" spans="1:15" x14ac:dyDescent="0.25">
      <c r="A4089" s="60"/>
      <c r="B4089" s="60"/>
      <c r="C4089" s="60"/>
      <c r="D4089" s="60"/>
      <c r="E4089" s="60"/>
      <c r="F4089" s="60"/>
      <c r="G4089" s="60"/>
      <c r="H4089" s="60"/>
      <c r="I4089" s="60"/>
      <c r="J4089" s="60"/>
      <c r="K4089" s="60"/>
      <c r="L4089" s="60"/>
      <c r="M4089" s="60"/>
      <c r="N4089" s="60"/>
      <c r="O4089" s="60"/>
    </row>
    <row r="4090" spans="1:15" x14ac:dyDescent="0.25">
      <c r="A4090" s="60"/>
      <c r="B4090" s="60"/>
      <c r="C4090" s="60"/>
      <c r="D4090" s="60"/>
      <c r="E4090" s="60"/>
      <c r="F4090" s="60"/>
      <c r="G4090" s="60"/>
      <c r="H4090" s="60"/>
      <c r="I4090" s="60"/>
      <c r="J4090" s="60"/>
      <c r="K4090" s="60"/>
      <c r="L4090" s="60"/>
      <c r="M4090" s="60"/>
      <c r="N4090" s="60"/>
      <c r="O4090" s="60"/>
    </row>
    <row r="4091" spans="1:15" x14ac:dyDescent="0.25">
      <c r="A4091" s="60"/>
      <c r="B4091" s="60"/>
      <c r="C4091" s="60"/>
      <c r="D4091" s="60"/>
      <c r="E4091" s="60"/>
      <c r="F4091" s="60"/>
      <c r="G4091" s="60"/>
      <c r="H4091" s="60"/>
      <c r="I4091" s="60"/>
      <c r="J4091" s="60"/>
      <c r="K4091" s="60"/>
      <c r="L4091" s="60"/>
      <c r="M4091" s="60"/>
      <c r="N4091" s="60"/>
      <c r="O4091" s="60"/>
    </row>
    <row r="4092" spans="1:15" x14ac:dyDescent="0.25">
      <c r="A4092" s="60"/>
      <c r="B4092" s="60"/>
      <c r="C4092" s="60"/>
      <c r="D4092" s="60"/>
      <c r="E4092" s="60"/>
      <c r="F4092" s="60"/>
      <c r="G4092" s="60"/>
      <c r="H4092" s="60"/>
      <c r="I4092" s="60"/>
      <c r="J4092" s="60"/>
      <c r="K4092" s="60"/>
      <c r="L4092" s="60"/>
      <c r="M4092" s="60"/>
      <c r="N4092" s="60"/>
      <c r="O4092" s="60"/>
    </row>
    <row r="4093" spans="1:15" x14ac:dyDescent="0.25">
      <c r="A4093" s="60"/>
      <c r="B4093" s="60"/>
      <c r="C4093" s="60"/>
      <c r="D4093" s="60"/>
      <c r="E4093" s="60"/>
      <c r="F4093" s="60"/>
      <c r="G4093" s="60"/>
      <c r="H4093" s="60"/>
      <c r="I4093" s="60"/>
      <c r="J4093" s="60"/>
      <c r="K4093" s="60"/>
      <c r="L4093" s="60"/>
      <c r="M4093" s="60"/>
      <c r="N4093" s="60"/>
      <c r="O4093" s="60"/>
    </row>
    <row r="4094" spans="1:15" x14ac:dyDescent="0.25">
      <c r="A4094" s="60"/>
      <c r="B4094" s="60"/>
      <c r="C4094" s="60"/>
      <c r="D4094" s="60"/>
      <c r="E4094" s="60"/>
      <c r="F4094" s="60"/>
      <c r="G4094" s="60"/>
      <c r="H4094" s="60"/>
      <c r="I4094" s="60"/>
      <c r="J4094" s="60"/>
      <c r="K4094" s="60"/>
      <c r="L4094" s="60"/>
      <c r="M4094" s="60"/>
      <c r="N4094" s="60"/>
      <c r="O4094" s="60"/>
    </row>
    <row r="4095" spans="1:15" x14ac:dyDescent="0.25">
      <c r="A4095" s="60"/>
      <c r="B4095" s="60"/>
      <c r="C4095" s="60"/>
      <c r="D4095" s="60"/>
      <c r="E4095" s="60"/>
      <c r="F4095" s="60"/>
      <c r="G4095" s="60"/>
      <c r="H4095" s="60"/>
      <c r="I4095" s="60"/>
      <c r="J4095" s="60"/>
      <c r="K4095" s="60"/>
      <c r="L4095" s="60"/>
      <c r="M4095" s="60"/>
      <c r="N4095" s="60"/>
      <c r="O4095" s="60"/>
    </row>
    <row r="4096" spans="1:15" x14ac:dyDescent="0.25">
      <c r="A4096" s="60"/>
      <c r="B4096" s="60"/>
      <c r="C4096" s="60"/>
      <c r="D4096" s="60"/>
      <c r="E4096" s="60"/>
      <c r="F4096" s="60"/>
      <c r="G4096" s="60"/>
      <c r="H4096" s="60"/>
      <c r="I4096" s="60"/>
      <c r="J4096" s="60"/>
      <c r="K4096" s="60"/>
      <c r="L4096" s="60"/>
      <c r="M4096" s="60"/>
      <c r="N4096" s="60"/>
      <c r="O4096" s="60"/>
    </row>
    <row r="4097" spans="1:15" x14ac:dyDescent="0.25">
      <c r="A4097" s="60"/>
      <c r="B4097" s="60"/>
      <c r="C4097" s="60"/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0"/>
    </row>
    <row r="4098" spans="1:15" x14ac:dyDescent="0.25">
      <c r="A4098" s="60"/>
      <c r="B4098" s="60"/>
      <c r="C4098" s="60"/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0"/>
    </row>
    <row r="4099" spans="1:15" x14ac:dyDescent="0.25">
      <c r="A4099" s="60"/>
      <c r="B4099" s="60"/>
      <c r="C4099" s="60"/>
      <c r="D4099" s="60"/>
      <c r="E4099" s="60"/>
      <c r="F4099" s="60"/>
      <c r="G4099" s="60"/>
      <c r="H4099" s="60"/>
      <c r="I4099" s="60"/>
      <c r="J4099" s="60"/>
      <c r="K4099" s="60"/>
      <c r="L4099" s="60"/>
      <c r="M4099" s="60"/>
      <c r="N4099" s="60"/>
      <c r="O4099" s="60"/>
    </row>
    <row r="4100" spans="1:15" x14ac:dyDescent="0.25">
      <c r="A4100" s="60"/>
      <c r="B4100" s="60"/>
      <c r="C4100" s="60"/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0"/>
    </row>
    <row r="4101" spans="1:15" x14ac:dyDescent="0.25">
      <c r="A4101" s="60"/>
      <c r="B4101" s="60"/>
      <c r="C4101" s="60"/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0"/>
    </row>
    <row r="4102" spans="1:15" x14ac:dyDescent="0.25">
      <c r="A4102" s="60"/>
      <c r="B4102" s="60"/>
      <c r="C4102" s="60"/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0"/>
    </row>
    <row r="4103" spans="1:15" x14ac:dyDescent="0.25">
      <c r="A4103" s="60"/>
      <c r="B4103" s="60"/>
      <c r="C4103" s="60"/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0"/>
    </row>
    <row r="4104" spans="1:15" x14ac:dyDescent="0.25">
      <c r="A4104" s="60"/>
      <c r="B4104" s="60"/>
      <c r="C4104" s="60"/>
      <c r="D4104" s="60"/>
      <c r="E4104" s="60"/>
      <c r="F4104" s="60"/>
      <c r="G4104" s="60"/>
      <c r="H4104" s="60"/>
      <c r="I4104" s="60"/>
      <c r="J4104" s="60"/>
      <c r="K4104" s="60"/>
      <c r="L4104" s="60"/>
      <c r="M4104" s="60"/>
      <c r="N4104" s="60"/>
      <c r="O4104" s="60"/>
    </row>
    <row r="4105" spans="1:15" x14ac:dyDescent="0.25">
      <c r="A4105" s="60"/>
      <c r="B4105" s="60"/>
      <c r="C4105" s="60"/>
      <c r="D4105" s="60"/>
      <c r="E4105" s="60"/>
      <c r="F4105" s="60"/>
      <c r="G4105" s="60"/>
      <c r="H4105" s="60"/>
      <c r="I4105" s="60"/>
      <c r="J4105" s="60"/>
      <c r="K4105" s="60"/>
      <c r="L4105" s="60"/>
      <c r="M4105" s="60"/>
      <c r="N4105" s="60"/>
      <c r="O4105" s="60"/>
    </row>
    <row r="4106" spans="1:15" x14ac:dyDescent="0.25">
      <c r="A4106" s="60"/>
      <c r="B4106" s="60"/>
      <c r="C4106" s="60"/>
      <c r="D4106" s="60"/>
      <c r="E4106" s="60"/>
      <c r="F4106" s="60"/>
      <c r="G4106" s="60"/>
      <c r="H4106" s="60"/>
      <c r="I4106" s="60"/>
      <c r="J4106" s="60"/>
      <c r="K4106" s="60"/>
      <c r="L4106" s="60"/>
      <c r="M4106" s="60"/>
      <c r="N4106" s="60"/>
      <c r="O4106" s="60"/>
    </row>
    <row r="4107" spans="1:15" x14ac:dyDescent="0.25">
      <c r="A4107" s="60"/>
      <c r="B4107" s="60"/>
      <c r="C4107" s="60"/>
      <c r="D4107" s="60"/>
      <c r="E4107" s="60"/>
      <c r="F4107" s="60"/>
      <c r="G4107" s="60"/>
      <c r="H4107" s="60"/>
      <c r="I4107" s="60"/>
      <c r="J4107" s="60"/>
      <c r="K4107" s="60"/>
      <c r="L4107" s="60"/>
      <c r="M4107" s="60"/>
      <c r="N4107" s="60"/>
      <c r="O4107" s="60"/>
    </row>
    <row r="4108" spans="1:15" x14ac:dyDescent="0.25">
      <c r="A4108" s="60"/>
      <c r="B4108" s="60"/>
      <c r="C4108" s="60"/>
      <c r="D4108" s="60"/>
      <c r="E4108" s="60"/>
      <c r="F4108" s="60"/>
      <c r="G4108" s="60"/>
      <c r="H4108" s="60"/>
      <c r="I4108" s="60"/>
      <c r="J4108" s="60"/>
      <c r="K4108" s="60"/>
      <c r="L4108" s="60"/>
      <c r="M4108" s="60"/>
      <c r="N4108" s="60"/>
      <c r="O4108" s="60"/>
    </row>
    <row r="4109" spans="1:15" x14ac:dyDescent="0.25">
      <c r="A4109" s="60"/>
      <c r="B4109" s="60"/>
      <c r="C4109" s="60"/>
      <c r="D4109" s="60"/>
      <c r="E4109" s="60"/>
      <c r="F4109" s="60"/>
      <c r="G4109" s="60"/>
      <c r="H4109" s="60"/>
      <c r="I4109" s="60"/>
      <c r="J4109" s="60"/>
      <c r="K4109" s="60"/>
      <c r="L4109" s="60"/>
      <c r="M4109" s="60"/>
      <c r="N4109" s="60"/>
      <c r="O4109" s="60"/>
    </row>
    <row r="4110" spans="1:15" x14ac:dyDescent="0.25">
      <c r="A4110" s="60"/>
      <c r="B4110" s="60"/>
      <c r="C4110" s="60"/>
      <c r="D4110" s="60"/>
      <c r="E4110" s="60"/>
      <c r="F4110" s="60"/>
      <c r="G4110" s="60"/>
      <c r="H4110" s="60"/>
      <c r="I4110" s="60"/>
      <c r="J4110" s="60"/>
      <c r="K4110" s="60"/>
      <c r="L4110" s="60"/>
      <c r="M4110" s="60"/>
      <c r="N4110" s="60"/>
      <c r="O4110" s="60"/>
    </row>
    <row r="4111" spans="1:15" x14ac:dyDescent="0.25">
      <c r="A4111" s="60"/>
      <c r="B4111" s="60"/>
      <c r="C4111" s="60"/>
      <c r="D4111" s="60"/>
      <c r="E4111" s="60"/>
      <c r="F4111" s="60"/>
      <c r="G4111" s="60"/>
      <c r="H4111" s="60"/>
      <c r="I4111" s="60"/>
      <c r="J4111" s="60"/>
      <c r="K4111" s="60"/>
      <c r="L4111" s="60"/>
      <c r="M4111" s="60"/>
      <c r="N4111" s="60"/>
      <c r="O4111" s="60"/>
    </row>
    <row r="4112" spans="1:15" x14ac:dyDescent="0.25">
      <c r="A4112" s="60"/>
      <c r="B4112" s="60"/>
      <c r="C4112" s="60"/>
      <c r="D4112" s="60"/>
      <c r="E4112" s="60"/>
      <c r="F4112" s="60"/>
      <c r="G4112" s="60"/>
      <c r="H4112" s="60"/>
      <c r="I4112" s="60"/>
      <c r="J4112" s="60"/>
      <c r="K4112" s="60"/>
      <c r="L4112" s="60"/>
      <c r="M4112" s="60"/>
      <c r="N4112" s="60"/>
      <c r="O4112" s="60"/>
    </row>
    <row r="4113" spans="1:15" x14ac:dyDescent="0.25">
      <c r="A4113" s="60"/>
      <c r="B4113" s="60"/>
      <c r="C4113" s="60"/>
      <c r="D4113" s="60"/>
      <c r="E4113" s="60"/>
      <c r="F4113" s="60"/>
      <c r="G4113" s="60"/>
      <c r="H4113" s="60"/>
      <c r="I4113" s="60"/>
      <c r="J4113" s="60"/>
      <c r="K4113" s="60"/>
      <c r="L4113" s="60"/>
      <c r="M4113" s="60"/>
      <c r="N4113" s="60"/>
      <c r="O4113" s="60"/>
    </row>
    <row r="4114" spans="1:15" x14ac:dyDescent="0.25">
      <c r="A4114" s="60"/>
      <c r="B4114" s="60"/>
      <c r="C4114" s="60"/>
      <c r="D4114" s="60"/>
      <c r="E4114" s="60"/>
      <c r="F4114" s="60"/>
      <c r="G4114" s="60"/>
      <c r="H4114" s="60"/>
      <c r="I4114" s="60"/>
      <c r="J4114" s="60"/>
      <c r="K4114" s="60"/>
      <c r="L4114" s="60"/>
      <c r="M4114" s="60"/>
      <c r="N4114" s="60"/>
      <c r="O4114" s="60"/>
    </row>
    <row r="4115" spans="1:15" x14ac:dyDescent="0.25">
      <c r="A4115" s="60"/>
      <c r="B4115" s="60"/>
      <c r="C4115" s="60"/>
      <c r="D4115" s="60"/>
      <c r="E4115" s="60"/>
      <c r="F4115" s="60"/>
      <c r="G4115" s="60"/>
      <c r="H4115" s="60"/>
      <c r="I4115" s="60"/>
      <c r="J4115" s="60"/>
      <c r="K4115" s="60"/>
      <c r="L4115" s="60"/>
      <c r="M4115" s="60"/>
      <c r="N4115" s="60"/>
      <c r="O4115" s="60"/>
    </row>
    <row r="4116" spans="1:15" x14ac:dyDescent="0.25">
      <c r="A4116" s="60"/>
      <c r="B4116" s="60"/>
      <c r="C4116" s="60"/>
      <c r="D4116" s="60"/>
      <c r="E4116" s="60"/>
      <c r="F4116" s="60"/>
      <c r="G4116" s="60"/>
      <c r="H4116" s="60"/>
      <c r="I4116" s="60"/>
      <c r="J4116" s="60"/>
      <c r="K4116" s="60"/>
      <c r="L4116" s="60"/>
      <c r="M4116" s="60"/>
      <c r="N4116" s="60"/>
      <c r="O4116" s="60"/>
    </row>
    <row r="4117" spans="1:15" x14ac:dyDescent="0.25">
      <c r="A4117" s="60"/>
      <c r="B4117" s="60"/>
      <c r="C4117" s="60"/>
      <c r="D4117" s="60"/>
      <c r="E4117" s="60"/>
      <c r="F4117" s="60"/>
      <c r="G4117" s="60"/>
      <c r="H4117" s="60"/>
      <c r="I4117" s="60"/>
      <c r="J4117" s="60"/>
      <c r="K4117" s="60"/>
      <c r="L4117" s="60"/>
      <c r="M4117" s="60"/>
      <c r="N4117" s="60"/>
      <c r="O4117" s="60"/>
    </row>
    <row r="4118" spans="1:15" x14ac:dyDescent="0.25">
      <c r="A4118" s="60"/>
      <c r="B4118" s="60"/>
      <c r="C4118" s="60"/>
      <c r="D4118" s="60"/>
      <c r="E4118" s="60"/>
      <c r="F4118" s="60"/>
      <c r="G4118" s="60"/>
      <c r="H4118" s="60"/>
      <c r="I4118" s="60"/>
      <c r="J4118" s="60"/>
      <c r="K4118" s="60"/>
      <c r="L4118" s="60"/>
      <c r="M4118" s="60"/>
      <c r="N4118" s="60"/>
      <c r="O4118" s="60"/>
    </row>
    <row r="4119" spans="1:15" x14ac:dyDescent="0.25">
      <c r="A4119" s="60"/>
      <c r="B4119" s="60"/>
      <c r="C4119" s="60"/>
      <c r="D4119" s="60"/>
      <c r="E4119" s="60"/>
      <c r="F4119" s="60"/>
      <c r="G4119" s="60"/>
      <c r="H4119" s="60"/>
      <c r="I4119" s="60"/>
      <c r="J4119" s="60"/>
      <c r="K4119" s="60"/>
      <c r="L4119" s="60"/>
      <c r="M4119" s="60"/>
      <c r="N4119" s="60"/>
      <c r="O4119" s="60"/>
    </row>
    <row r="4120" spans="1:15" x14ac:dyDescent="0.25">
      <c r="A4120" s="60"/>
      <c r="B4120" s="60"/>
      <c r="C4120" s="60"/>
      <c r="D4120" s="60"/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</row>
    <row r="4121" spans="1:15" x14ac:dyDescent="0.25">
      <c r="A4121" s="60"/>
      <c r="B4121" s="60"/>
      <c r="C4121" s="60"/>
      <c r="D4121" s="60"/>
      <c r="E4121" s="60"/>
      <c r="F4121" s="60"/>
      <c r="G4121" s="60"/>
      <c r="H4121" s="60"/>
      <c r="I4121" s="60"/>
      <c r="J4121" s="60"/>
      <c r="K4121" s="60"/>
      <c r="L4121" s="60"/>
      <c r="M4121" s="60"/>
      <c r="N4121" s="60"/>
      <c r="O4121" s="60"/>
    </row>
    <row r="4122" spans="1:15" x14ac:dyDescent="0.25">
      <c r="A4122" s="60"/>
      <c r="B4122" s="60"/>
      <c r="C4122" s="60"/>
      <c r="D4122" s="60"/>
      <c r="E4122" s="60"/>
      <c r="F4122" s="60"/>
      <c r="G4122" s="60"/>
      <c r="H4122" s="60"/>
      <c r="I4122" s="60"/>
      <c r="J4122" s="60"/>
      <c r="K4122" s="60"/>
      <c r="L4122" s="60"/>
      <c r="M4122" s="60"/>
      <c r="N4122" s="60"/>
      <c r="O4122" s="60"/>
    </row>
    <row r="4123" spans="1:15" x14ac:dyDescent="0.25">
      <c r="A4123" s="60"/>
      <c r="B4123" s="60"/>
      <c r="C4123" s="60"/>
      <c r="D4123" s="60"/>
      <c r="E4123" s="60"/>
      <c r="F4123" s="60"/>
      <c r="G4123" s="60"/>
      <c r="H4123" s="60"/>
      <c r="I4123" s="60"/>
      <c r="J4123" s="60"/>
      <c r="K4123" s="60"/>
      <c r="L4123" s="60"/>
      <c r="M4123" s="60"/>
      <c r="N4123" s="60"/>
      <c r="O4123" s="60"/>
    </row>
    <row r="4124" spans="1:15" x14ac:dyDescent="0.25">
      <c r="A4124" s="60"/>
      <c r="B4124" s="60"/>
      <c r="C4124" s="60"/>
      <c r="D4124" s="60"/>
      <c r="E4124" s="60"/>
      <c r="F4124" s="60"/>
      <c r="G4124" s="60"/>
      <c r="H4124" s="60"/>
      <c r="I4124" s="60"/>
      <c r="J4124" s="60"/>
      <c r="K4124" s="60"/>
      <c r="L4124" s="60"/>
      <c r="M4124" s="60"/>
      <c r="N4124" s="60"/>
      <c r="O4124" s="60"/>
    </row>
    <row r="4125" spans="1:15" x14ac:dyDescent="0.25">
      <c r="A4125" s="60"/>
      <c r="B4125" s="60"/>
      <c r="C4125" s="60"/>
      <c r="D4125" s="60"/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</row>
    <row r="4126" spans="1:15" x14ac:dyDescent="0.25">
      <c r="A4126" s="60"/>
      <c r="B4126" s="60"/>
      <c r="C4126" s="60"/>
      <c r="D4126" s="60"/>
      <c r="E4126" s="60"/>
      <c r="F4126" s="60"/>
      <c r="G4126" s="60"/>
      <c r="H4126" s="60"/>
      <c r="I4126" s="60"/>
      <c r="J4126" s="60"/>
      <c r="K4126" s="60"/>
      <c r="L4126" s="60"/>
      <c r="M4126" s="60"/>
      <c r="N4126" s="60"/>
      <c r="O4126" s="60"/>
    </row>
    <row r="4127" spans="1:15" x14ac:dyDescent="0.25">
      <c r="A4127" s="60"/>
      <c r="B4127" s="60"/>
      <c r="C4127" s="60"/>
      <c r="D4127" s="60"/>
      <c r="E4127" s="60"/>
      <c r="F4127" s="60"/>
      <c r="G4127" s="60"/>
      <c r="H4127" s="60"/>
      <c r="I4127" s="60"/>
      <c r="J4127" s="60"/>
      <c r="K4127" s="60"/>
      <c r="L4127" s="60"/>
      <c r="M4127" s="60"/>
      <c r="N4127" s="60"/>
      <c r="O4127" s="60"/>
    </row>
    <row r="4128" spans="1:15" x14ac:dyDescent="0.25">
      <c r="A4128" s="60"/>
      <c r="B4128" s="60"/>
      <c r="C4128" s="60"/>
      <c r="D4128" s="60"/>
      <c r="E4128" s="60"/>
      <c r="F4128" s="60"/>
      <c r="G4128" s="60"/>
      <c r="H4128" s="60"/>
      <c r="I4128" s="60"/>
      <c r="J4128" s="60"/>
      <c r="K4128" s="60"/>
      <c r="L4128" s="60"/>
      <c r="M4128" s="60"/>
      <c r="N4128" s="60"/>
      <c r="O4128" s="60"/>
    </row>
    <row r="4129" spans="1:15" x14ac:dyDescent="0.25">
      <c r="A4129" s="60"/>
      <c r="B4129" s="60"/>
      <c r="C4129" s="60"/>
      <c r="D4129" s="60"/>
      <c r="E4129" s="60"/>
      <c r="F4129" s="60"/>
      <c r="G4129" s="60"/>
      <c r="H4129" s="60"/>
      <c r="I4129" s="60"/>
      <c r="J4129" s="60"/>
      <c r="K4129" s="60"/>
      <c r="L4129" s="60"/>
      <c r="M4129" s="60"/>
      <c r="N4129" s="60"/>
      <c r="O4129" s="60"/>
    </row>
    <row r="4130" spans="1:15" x14ac:dyDescent="0.25">
      <c r="A4130" s="60"/>
      <c r="B4130" s="60"/>
      <c r="C4130" s="60"/>
      <c r="D4130" s="60"/>
      <c r="E4130" s="60"/>
      <c r="F4130" s="60"/>
      <c r="G4130" s="60"/>
      <c r="H4130" s="60"/>
      <c r="I4130" s="60"/>
      <c r="J4130" s="60"/>
      <c r="K4130" s="60"/>
      <c r="L4130" s="60"/>
      <c r="M4130" s="60"/>
      <c r="N4130" s="60"/>
      <c r="O4130" s="60"/>
    </row>
    <row r="4131" spans="1:15" x14ac:dyDescent="0.25">
      <c r="A4131" s="60"/>
      <c r="B4131" s="60"/>
      <c r="C4131" s="60"/>
      <c r="D4131" s="60"/>
      <c r="E4131" s="60"/>
      <c r="F4131" s="60"/>
      <c r="G4131" s="60"/>
      <c r="H4131" s="60"/>
      <c r="I4131" s="60"/>
      <c r="J4131" s="60"/>
      <c r="K4131" s="60"/>
      <c r="L4131" s="60"/>
      <c r="M4131" s="60"/>
      <c r="N4131" s="60"/>
      <c r="O4131" s="60"/>
    </row>
    <row r="4132" spans="1:15" x14ac:dyDescent="0.25">
      <c r="A4132" s="60"/>
      <c r="B4132" s="60"/>
      <c r="C4132" s="60"/>
      <c r="D4132" s="60"/>
      <c r="E4132" s="60"/>
      <c r="F4132" s="60"/>
      <c r="G4132" s="60"/>
      <c r="H4132" s="60"/>
      <c r="I4132" s="60"/>
      <c r="J4132" s="60"/>
      <c r="K4132" s="60"/>
      <c r="L4132" s="60"/>
      <c r="M4132" s="60"/>
      <c r="N4132" s="60"/>
      <c r="O4132" s="60"/>
    </row>
    <row r="4133" spans="1:15" x14ac:dyDescent="0.25">
      <c r="A4133" s="60"/>
      <c r="B4133" s="60"/>
      <c r="C4133" s="60"/>
      <c r="D4133" s="60"/>
      <c r="E4133" s="60"/>
      <c r="F4133" s="60"/>
      <c r="G4133" s="60"/>
      <c r="H4133" s="60"/>
      <c r="I4133" s="60"/>
      <c r="J4133" s="60"/>
      <c r="K4133" s="60"/>
      <c r="L4133" s="60"/>
      <c r="M4133" s="60"/>
      <c r="N4133" s="60"/>
      <c r="O4133" s="60"/>
    </row>
    <row r="4134" spans="1:15" x14ac:dyDescent="0.25">
      <c r="A4134" s="60"/>
      <c r="B4134" s="60"/>
      <c r="C4134" s="60"/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0"/>
    </row>
    <row r="4135" spans="1:15" x14ac:dyDescent="0.25">
      <c r="A4135" s="60"/>
      <c r="B4135" s="60"/>
      <c r="C4135" s="60"/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0"/>
    </row>
    <row r="4136" spans="1:15" x14ac:dyDescent="0.25">
      <c r="A4136" s="60"/>
      <c r="B4136" s="60"/>
      <c r="C4136" s="60"/>
      <c r="D4136" s="60"/>
      <c r="E4136" s="60"/>
      <c r="F4136" s="60"/>
      <c r="G4136" s="60"/>
      <c r="H4136" s="60"/>
      <c r="I4136" s="60"/>
      <c r="J4136" s="60"/>
      <c r="K4136" s="60"/>
      <c r="L4136" s="60"/>
      <c r="M4136" s="60"/>
      <c r="N4136" s="60"/>
      <c r="O4136" s="60"/>
    </row>
    <row r="4137" spans="1:15" x14ac:dyDescent="0.25">
      <c r="A4137" s="60"/>
      <c r="B4137" s="60"/>
      <c r="C4137" s="60"/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0"/>
    </row>
    <row r="4138" spans="1:15" x14ac:dyDescent="0.25">
      <c r="A4138" s="60"/>
      <c r="B4138" s="60"/>
      <c r="C4138" s="60"/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0"/>
    </row>
    <row r="4139" spans="1:15" x14ac:dyDescent="0.25">
      <c r="A4139" s="60"/>
      <c r="B4139" s="60"/>
      <c r="C4139" s="60"/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0"/>
    </row>
    <row r="4140" spans="1:15" x14ac:dyDescent="0.25">
      <c r="A4140" s="60"/>
      <c r="B4140" s="60"/>
      <c r="C4140" s="60"/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0"/>
    </row>
    <row r="4141" spans="1:15" x14ac:dyDescent="0.25">
      <c r="A4141" s="60"/>
      <c r="B4141" s="60"/>
      <c r="C4141" s="60"/>
      <c r="D4141" s="60"/>
      <c r="E4141" s="60"/>
      <c r="F4141" s="60"/>
      <c r="G4141" s="60"/>
      <c r="H4141" s="60"/>
      <c r="I4141" s="60"/>
      <c r="J4141" s="60"/>
      <c r="K4141" s="60"/>
      <c r="L4141" s="60"/>
      <c r="M4141" s="60"/>
      <c r="N4141" s="60"/>
      <c r="O4141" s="60"/>
    </row>
    <row r="4142" spans="1:15" x14ac:dyDescent="0.25">
      <c r="A4142" s="60"/>
      <c r="B4142" s="60"/>
      <c r="C4142" s="60"/>
      <c r="D4142" s="60"/>
      <c r="E4142" s="60"/>
      <c r="F4142" s="60"/>
      <c r="G4142" s="60"/>
      <c r="H4142" s="60"/>
      <c r="I4142" s="60"/>
      <c r="J4142" s="60"/>
      <c r="K4142" s="60"/>
      <c r="L4142" s="60"/>
      <c r="M4142" s="60"/>
      <c r="N4142" s="60"/>
      <c r="O4142" s="60"/>
    </row>
    <row r="4143" spans="1:15" x14ac:dyDescent="0.25">
      <c r="A4143" s="60"/>
      <c r="B4143" s="60"/>
      <c r="C4143" s="60"/>
      <c r="D4143" s="60"/>
      <c r="E4143" s="60"/>
      <c r="F4143" s="60"/>
      <c r="G4143" s="60"/>
      <c r="H4143" s="60"/>
      <c r="I4143" s="60"/>
      <c r="J4143" s="60"/>
      <c r="K4143" s="60"/>
      <c r="L4143" s="60"/>
      <c r="M4143" s="60"/>
      <c r="N4143" s="60"/>
      <c r="O4143" s="60"/>
    </row>
    <row r="4144" spans="1:15" x14ac:dyDescent="0.25">
      <c r="A4144" s="60"/>
      <c r="B4144" s="60"/>
      <c r="C4144" s="60"/>
      <c r="D4144" s="60"/>
      <c r="E4144" s="60"/>
      <c r="F4144" s="60"/>
      <c r="G4144" s="60"/>
      <c r="H4144" s="60"/>
      <c r="I4144" s="60"/>
      <c r="J4144" s="60"/>
      <c r="K4144" s="60"/>
      <c r="L4144" s="60"/>
      <c r="M4144" s="60"/>
      <c r="N4144" s="60"/>
      <c r="O4144" s="60"/>
    </row>
    <row r="4145" spans="1:15" x14ac:dyDescent="0.25">
      <c r="A4145" s="60"/>
      <c r="B4145" s="60"/>
      <c r="C4145" s="60"/>
      <c r="D4145" s="60"/>
      <c r="E4145" s="60"/>
      <c r="F4145" s="60"/>
      <c r="G4145" s="60"/>
      <c r="H4145" s="60"/>
      <c r="I4145" s="60"/>
      <c r="J4145" s="60"/>
      <c r="K4145" s="60"/>
      <c r="L4145" s="60"/>
      <c r="M4145" s="60"/>
      <c r="N4145" s="60"/>
      <c r="O4145" s="60"/>
    </row>
    <row r="4146" spans="1:15" x14ac:dyDescent="0.25">
      <c r="A4146" s="60"/>
      <c r="B4146" s="60"/>
      <c r="C4146" s="60"/>
      <c r="D4146" s="60"/>
      <c r="E4146" s="60"/>
      <c r="F4146" s="60"/>
      <c r="G4146" s="60"/>
      <c r="H4146" s="60"/>
      <c r="I4146" s="60"/>
      <c r="J4146" s="60"/>
      <c r="K4146" s="60"/>
      <c r="L4146" s="60"/>
      <c r="M4146" s="60"/>
      <c r="N4146" s="60"/>
      <c r="O4146" s="60"/>
    </row>
    <row r="4147" spans="1:15" x14ac:dyDescent="0.25">
      <c r="A4147" s="60"/>
      <c r="B4147" s="60"/>
      <c r="C4147" s="60"/>
      <c r="D4147" s="60"/>
      <c r="E4147" s="60"/>
      <c r="F4147" s="60"/>
      <c r="G4147" s="60"/>
      <c r="H4147" s="60"/>
      <c r="I4147" s="60"/>
      <c r="J4147" s="60"/>
      <c r="K4147" s="60"/>
      <c r="L4147" s="60"/>
      <c r="M4147" s="60"/>
      <c r="N4147" s="60"/>
      <c r="O4147" s="60"/>
    </row>
    <row r="4148" spans="1:15" x14ac:dyDescent="0.25">
      <c r="A4148" s="60"/>
      <c r="B4148" s="60"/>
      <c r="C4148" s="60"/>
      <c r="D4148" s="60"/>
      <c r="E4148" s="60"/>
      <c r="F4148" s="60"/>
      <c r="G4148" s="60"/>
      <c r="H4148" s="60"/>
      <c r="I4148" s="60"/>
      <c r="J4148" s="60"/>
      <c r="K4148" s="60"/>
      <c r="L4148" s="60"/>
      <c r="M4148" s="60"/>
      <c r="N4148" s="60"/>
      <c r="O4148" s="60"/>
    </row>
    <row r="4149" spans="1:15" x14ac:dyDescent="0.25">
      <c r="A4149" s="60"/>
      <c r="B4149" s="60"/>
      <c r="C4149" s="60"/>
      <c r="D4149" s="60"/>
      <c r="E4149" s="60"/>
      <c r="F4149" s="60"/>
      <c r="G4149" s="60"/>
      <c r="H4149" s="60"/>
      <c r="I4149" s="60"/>
      <c r="J4149" s="60"/>
      <c r="K4149" s="60"/>
      <c r="L4149" s="60"/>
      <c r="M4149" s="60"/>
      <c r="N4149" s="60"/>
      <c r="O4149" s="60"/>
    </row>
    <row r="4150" spans="1:15" x14ac:dyDescent="0.25">
      <c r="A4150" s="60"/>
      <c r="B4150" s="60"/>
      <c r="C4150" s="60"/>
      <c r="D4150" s="60"/>
      <c r="E4150" s="60"/>
      <c r="F4150" s="60"/>
      <c r="G4150" s="60"/>
      <c r="H4150" s="60"/>
      <c r="I4150" s="60"/>
      <c r="J4150" s="60"/>
      <c r="K4150" s="60"/>
      <c r="L4150" s="60"/>
      <c r="M4150" s="60"/>
      <c r="N4150" s="60"/>
      <c r="O4150" s="60"/>
    </row>
    <row r="4151" spans="1:15" x14ac:dyDescent="0.25">
      <c r="A4151" s="60"/>
      <c r="B4151" s="60"/>
      <c r="C4151" s="60"/>
      <c r="D4151" s="60"/>
      <c r="E4151" s="60"/>
      <c r="F4151" s="60"/>
      <c r="G4151" s="60"/>
      <c r="H4151" s="60"/>
      <c r="I4151" s="60"/>
      <c r="J4151" s="60"/>
      <c r="K4151" s="60"/>
      <c r="L4151" s="60"/>
      <c r="M4151" s="60"/>
      <c r="N4151" s="60"/>
      <c r="O4151" s="60"/>
    </row>
    <row r="4152" spans="1:15" x14ac:dyDescent="0.25">
      <c r="A4152" s="60"/>
      <c r="B4152" s="60"/>
      <c r="C4152" s="60"/>
      <c r="D4152" s="60"/>
      <c r="E4152" s="60"/>
      <c r="F4152" s="60"/>
      <c r="G4152" s="60"/>
      <c r="H4152" s="60"/>
      <c r="I4152" s="60"/>
      <c r="J4152" s="60"/>
      <c r="K4152" s="60"/>
      <c r="L4152" s="60"/>
      <c r="M4152" s="60"/>
      <c r="N4152" s="60"/>
      <c r="O4152" s="60"/>
    </row>
    <row r="4153" spans="1:15" x14ac:dyDescent="0.25">
      <c r="A4153" s="60"/>
      <c r="B4153" s="60"/>
      <c r="C4153" s="60"/>
      <c r="D4153" s="60"/>
      <c r="E4153" s="60"/>
      <c r="F4153" s="60"/>
      <c r="G4153" s="60"/>
      <c r="H4153" s="60"/>
      <c r="I4153" s="60"/>
      <c r="J4153" s="60"/>
      <c r="K4153" s="60"/>
      <c r="L4153" s="60"/>
      <c r="M4153" s="60"/>
      <c r="N4153" s="60"/>
      <c r="O4153" s="60"/>
    </row>
    <row r="4154" spans="1:15" x14ac:dyDescent="0.25">
      <c r="A4154" s="60"/>
      <c r="B4154" s="60"/>
      <c r="C4154" s="60"/>
      <c r="D4154" s="60"/>
      <c r="E4154" s="60"/>
      <c r="F4154" s="60"/>
      <c r="G4154" s="60"/>
      <c r="H4154" s="60"/>
      <c r="I4154" s="60"/>
      <c r="J4154" s="60"/>
      <c r="K4154" s="60"/>
      <c r="L4154" s="60"/>
      <c r="M4154" s="60"/>
      <c r="N4154" s="60"/>
      <c r="O4154" s="60"/>
    </row>
    <row r="4155" spans="1:15" x14ac:dyDescent="0.25">
      <c r="A4155" s="60"/>
      <c r="B4155" s="60"/>
      <c r="C4155" s="60"/>
      <c r="D4155" s="60"/>
      <c r="E4155" s="60"/>
      <c r="F4155" s="60"/>
      <c r="G4155" s="60"/>
      <c r="H4155" s="60"/>
      <c r="I4155" s="60"/>
      <c r="J4155" s="60"/>
      <c r="K4155" s="60"/>
      <c r="L4155" s="60"/>
      <c r="M4155" s="60"/>
      <c r="N4155" s="60"/>
      <c r="O4155" s="60"/>
    </row>
    <row r="4156" spans="1:15" x14ac:dyDescent="0.25">
      <c r="A4156" s="60"/>
      <c r="B4156" s="60"/>
      <c r="C4156" s="60"/>
      <c r="D4156" s="60"/>
      <c r="E4156" s="60"/>
      <c r="F4156" s="60"/>
      <c r="G4156" s="60"/>
      <c r="H4156" s="60"/>
      <c r="I4156" s="60"/>
      <c r="J4156" s="60"/>
      <c r="K4156" s="60"/>
      <c r="L4156" s="60"/>
      <c r="M4156" s="60"/>
      <c r="N4156" s="60"/>
      <c r="O4156" s="60"/>
    </row>
    <row r="4157" spans="1:15" x14ac:dyDescent="0.25">
      <c r="A4157" s="60"/>
      <c r="B4157" s="60"/>
      <c r="C4157" s="60"/>
      <c r="D4157" s="60"/>
      <c r="E4157" s="60"/>
      <c r="F4157" s="60"/>
      <c r="G4157" s="60"/>
      <c r="H4157" s="60"/>
      <c r="I4157" s="60"/>
      <c r="J4157" s="60"/>
      <c r="K4157" s="60"/>
      <c r="L4157" s="60"/>
      <c r="M4157" s="60"/>
      <c r="N4157" s="60"/>
      <c r="O4157" s="60"/>
    </row>
    <row r="4158" spans="1:15" x14ac:dyDescent="0.25">
      <c r="A4158" s="60"/>
      <c r="B4158" s="60"/>
      <c r="C4158" s="60"/>
      <c r="D4158" s="60"/>
      <c r="E4158" s="60"/>
      <c r="F4158" s="60"/>
      <c r="G4158" s="60"/>
      <c r="H4158" s="60"/>
      <c r="I4158" s="60"/>
      <c r="J4158" s="60"/>
      <c r="K4158" s="60"/>
      <c r="L4158" s="60"/>
      <c r="M4158" s="60"/>
      <c r="N4158" s="60"/>
      <c r="O4158" s="60"/>
    </row>
    <row r="4159" spans="1:15" x14ac:dyDescent="0.25">
      <c r="A4159" s="60"/>
      <c r="B4159" s="60"/>
      <c r="C4159" s="60"/>
      <c r="D4159" s="60"/>
      <c r="E4159" s="60"/>
      <c r="F4159" s="60"/>
      <c r="G4159" s="60"/>
      <c r="H4159" s="60"/>
      <c r="I4159" s="60"/>
      <c r="J4159" s="60"/>
      <c r="K4159" s="60"/>
      <c r="L4159" s="60"/>
      <c r="M4159" s="60"/>
      <c r="N4159" s="60"/>
      <c r="O4159" s="60"/>
    </row>
    <row r="4160" spans="1:15" x14ac:dyDescent="0.25">
      <c r="A4160" s="60"/>
      <c r="B4160" s="60"/>
      <c r="C4160" s="60"/>
      <c r="D4160" s="60"/>
      <c r="E4160" s="60"/>
      <c r="F4160" s="60"/>
      <c r="G4160" s="60"/>
      <c r="H4160" s="60"/>
      <c r="I4160" s="60"/>
      <c r="J4160" s="60"/>
      <c r="K4160" s="60"/>
      <c r="L4160" s="60"/>
      <c r="M4160" s="60"/>
      <c r="N4160" s="60"/>
      <c r="O4160" s="60"/>
    </row>
    <row r="4161" spans="1:15" x14ac:dyDescent="0.25">
      <c r="A4161" s="60"/>
      <c r="B4161" s="60"/>
      <c r="C4161" s="60"/>
      <c r="D4161" s="60"/>
      <c r="E4161" s="60"/>
      <c r="F4161" s="60"/>
      <c r="G4161" s="60"/>
      <c r="H4161" s="60"/>
      <c r="I4161" s="60"/>
      <c r="J4161" s="60"/>
      <c r="K4161" s="60"/>
      <c r="L4161" s="60"/>
      <c r="M4161" s="60"/>
      <c r="N4161" s="60"/>
      <c r="O4161" s="60"/>
    </row>
    <row r="4162" spans="1:15" x14ac:dyDescent="0.25">
      <c r="A4162" s="60"/>
      <c r="B4162" s="60"/>
      <c r="C4162" s="60"/>
      <c r="D4162" s="60"/>
      <c r="E4162" s="60"/>
      <c r="F4162" s="60"/>
      <c r="G4162" s="60"/>
      <c r="H4162" s="60"/>
      <c r="I4162" s="60"/>
      <c r="J4162" s="60"/>
      <c r="K4162" s="60"/>
      <c r="L4162" s="60"/>
      <c r="M4162" s="60"/>
      <c r="N4162" s="60"/>
      <c r="O4162" s="60"/>
    </row>
    <row r="4163" spans="1:15" x14ac:dyDescent="0.25">
      <c r="A4163" s="60"/>
      <c r="B4163" s="60"/>
      <c r="C4163" s="60"/>
      <c r="D4163" s="60"/>
      <c r="E4163" s="60"/>
      <c r="F4163" s="60"/>
      <c r="G4163" s="60"/>
      <c r="H4163" s="60"/>
      <c r="I4163" s="60"/>
      <c r="J4163" s="60"/>
      <c r="K4163" s="60"/>
      <c r="L4163" s="60"/>
      <c r="M4163" s="60"/>
      <c r="N4163" s="60"/>
      <c r="O4163" s="60"/>
    </row>
    <row r="4164" spans="1:15" x14ac:dyDescent="0.25">
      <c r="A4164" s="60"/>
      <c r="B4164" s="60"/>
      <c r="C4164" s="60"/>
      <c r="D4164" s="60"/>
      <c r="E4164" s="60"/>
      <c r="F4164" s="60"/>
      <c r="G4164" s="60"/>
      <c r="H4164" s="60"/>
      <c r="I4164" s="60"/>
      <c r="J4164" s="60"/>
      <c r="K4164" s="60"/>
      <c r="L4164" s="60"/>
      <c r="M4164" s="60"/>
      <c r="N4164" s="60"/>
      <c r="O4164" s="60"/>
    </row>
    <row r="4165" spans="1:15" x14ac:dyDescent="0.25">
      <c r="A4165" s="60"/>
      <c r="B4165" s="60"/>
      <c r="C4165" s="60"/>
      <c r="D4165" s="60"/>
      <c r="E4165" s="60"/>
      <c r="F4165" s="60"/>
      <c r="G4165" s="60"/>
      <c r="H4165" s="60"/>
      <c r="I4165" s="60"/>
      <c r="J4165" s="60"/>
      <c r="K4165" s="60"/>
      <c r="L4165" s="60"/>
      <c r="M4165" s="60"/>
      <c r="N4165" s="60"/>
      <c r="O4165" s="60"/>
    </row>
    <row r="4166" spans="1:15" x14ac:dyDescent="0.25">
      <c r="A4166" s="60"/>
      <c r="B4166" s="60"/>
      <c r="C4166" s="60"/>
      <c r="D4166" s="60"/>
      <c r="E4166" s="60"/>
      <c r="F4166" s="60"/>
      <c r="G4166" s="60"/>
      <c r="H4166" s="60"/>
      <c r="I4166" s="60"/>
      <c r="J4166" s="60"/>
      <c r="K4166" s="60"/>
      <c r="L4166" s="60"/>
      <c r="M4166" s="60"/>
      <c r="N4166" s="60"/>
      <c r="O4166" s="60"/>
    </row>
    <row r="4167" spans="1:15" x14ac:dyDescent="0.25">
      <c r="A4167" s="60"/>
      <c r="B4167" s="60"/>
      <c r="C4167" s="60"/>
      <c r="D4167" s="60"/>
      <c r="E4167" s="60"/>
      <c r="F4167" s="60"/>
      <c r="G4167" s="60"/>
      <c r="H4167" s="60"/>
      <c r="I4167" s="60"/>
      <c r="J4167" s="60"/>
      <c r="K4167" s="60"/>
      <c r="L4167" s="60"/>
      <c r="M4167" s="60"/>
      <c r="N4167" s="60"/>
      <c r="O4167" s="60"/>
    </row>
    <row r="4168" spans="1:15" x14ac:dyDescent="0.25">
      <c r="A4168" s="60"/>
      <c r="B4168" s="60"/>
      <c r="C4168" s="60"/>
      <c r="D4168" s="60"/>
      <c r="E4168" s="60"/>
      <c r="F4168" s="60"/>
      <c r="G4168" s="60"/>
      <c r="H4168" s="60"/>
      <c r="I4168" s="60"/>
      <c r="J4168" s="60"/>
      <c r="K4168" s="60"/>
      <c r="L4168" s="60"/>
      <c r="M4168" s="60"/>
      <c r="N4168" s="60"/>
      <c r="O4168" s="60"/>
    </row>
    <row r="4169" spans="1:15" x14ac:dyDescent="0.25">
      <c r="A4169" s="60"/>
      <c r="B4169" s="60"/>
      <c r="C4169" s="60"/>
      <c r="D4169" s="60"/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</row>
    <row r="4170" spans="1:15" x14ac:dyDescent="0.25">
      <c r="A4170" s="60"/>
      <c r="B4170" s="60"/>
      <c r="C4170" s="60"/>
      <c r="D4170" s="60"/>
      <c r="E4170" s="60"/>
      <c r="F4170" s="60"/>
      <c r="G4170" s="60"/>
      <c r="H4170" s="60"/>
      <c r="I4170" s="60"/>
      <c r="J4170" s="60"/>
      <c r="K4170" s="60"/>
      <c r="L4170" s="60"/>
      <c r="M4170" s="60"/>
      <c r="N4170" s="60"/>
      <c r="O4170" s="60"/>
    </row>
    <row r="4171" spans="1:15" x14ac:dyDescent="0.25">
      <c r="A4171" s="60"/>
      <c r="B4171" s="60"/>
      <c r="C4171" s="60"/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0"/>
    </row>
    <row r="4172" spans="1:15" x14ac:dyDescent="0.25">
      <c r="A4172" s="60"/>
      <c r="B4172" s="60"/>
      <c r="C4172" s="60"/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0"/>
    </row>
    <row r="4173" spans="1:15" x14ac:dyDescent="0.25">
      <c r="A4173" s="60"/>
      <c r="B4173" s="60"/>
      <c r="C4173" s="60"/>
      <c r="D4173" s="60"/>
      <c r="E4173" s="60"/>
      <c r="F4173" s="60"/>
      <c r="G4173" s="60"/>
      <c r="H4173" s="60"/>
      <c r="I4173" s="60"/>
      <c r="J4173" s="60"/>
      <c r="K4173" s="60"/>
      <c r="L4173" s="60"/>
      <c r="M4173" s="60"/>
      <c r="N4173" s="60"/>
      <c r="O4173" s="60"/>
    </row>
    <row r="4174" spans="1:15" x14ac:dyDescent="0.25">
      <c r="A4174" s="60"/>
      <c r="B4174" s="60"/>
      <c r="C4174" s="60"/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</row>
    <row r="4175" spans="1:15" x14ac:dyDescent="0.25">
      <c r="A4175" s="60"/>
      <c r="B4175" s="60"/>
      <c r="C4175" s="60"/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0"/>
    </row>
    <row r="4176" spans="1:15" x14ac:dyDescent="0.25">
      <c r="A4176" s="60"/>
      <c r="B4176" s="60"/>
      <c r="C4176" s="60"/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0"/>
    </row>
    <row r="4177" spans="1:15" x14ac:dyDescent="0.25">
      <c r="A4177" s="60"/>
      <c r="B4177" s="60"/>
      <c r="C4177" s="60"/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0"/>
    </row>
    <row r="4178" spans="1:15" x14ac:dyDescent="0.25">
      <c r="A4178" s="60"/>
      <c r="B4178" s="60"/>
      <c r="C4178" s="60"/>
      <c r="D4178" s="60"/>
      <c r="E4178" s="60"/>
      <c r="F4178" s="60"/>
      <c r="G4178" s="60"/>
      <c r="H4178" s="60"/>
      <c r="I4178" s="60"/>
      <c r="J4178" s="60"/>
      <c r="K4178" s="60"/>
      <c r="L4178" s="60"/>
      <c r="M4178" s="60"/>
      <c r="N4178" s="60"/>
      <c r="O4178" s="60"/>
    </row>
    <row r="4179" spans="1:15" x14ac:dyDescent="0.25">
      <c r="A4179" s="60"/>
      <c r="B4179" s="60"/>
      <c r="C4179" s="60"/>
      <c r="D4179" s="60"/>
      <c r="E4179" s="60"/>
      <c r="F4179" s="60"/>
      <c r="G4179" s="60"/>
      <c r="H4179" s="60"/>
      <c r="I4179" s="60"/>
      <c r="J4179" s="60"/>
      <c r="K4179" s="60"/>
      <c r="L4179" s="60"/>
      <c r="M4179" s="60"/>
      <c r="N4179" s="60"/>
      <c r="O4179" s="60"/>
    </row>
    <row r="4180" spans="1:15" x14ac:dyDescent="0.25">
      <c r="A4180" s="60"/>
      <c r="B4180" s="60"/>
      <c r="C4180" s="60"/>
      <c r="D4180" s="60"/>
      <c r="E4180" s="60"/>
      <c r="F4180" s="60"/>
      <c r="G4180" s="60"/>
      <c r="H4180" s="60"/>
      <c r="I4180" s="60"/>
      <c r="J4180" s="60"/>
      <c r="K4180" s="60"/>
      <c r="L4180" s="60"/>
      <c r="M4180" s="60"/>
      <c r="N4180" s="60"/>
      <c r="O4180" s="60"/>
    </row>
    <row r="4181" spans="1:15" x14ac:dyDescent="0.25">
      <c r="A4181" s="60"/>
      <c r="B4181" s="60"/>
      <c r="C4181" s="60"/>
      <c r="D4181" s="60"/>
      <c r="E4181" s="60"/>
      <c r="F4181" s="60"/>
      <c r="G4181" s="60"/>
      <c r="H4181" s="60"/>
      <c r="I4181" s="60"/>
      <c r="J4181" s="60"/>
      <c r="K4181" s="60"/>
      <c r="L4181" s="60"/>
      <c r="M4181" s="60"/>
      <c r="N4181" s="60"/>
      <c r="O4181" s="60"/>
    </row>
    <row r="4182" spans="1:15" x14ac:dyDescent="0.25">
      <c r="A4182" s="60"/>
      <c r="B4182" s="60"/>
      <c r="C4182" s="60"/>
      <c r="D4182" s="60"/>
      <c r="E4182" s="60"/>
      <c r="F4182" s="60"/>
      <c r="G4182" s="60"/>
      <c r="H4182" s="60"/>
      <c r="I4182" s="60"/>
      <c r="J4182" s="60"/>
      <c r="K4182" s="60"/>
      <c r="L4182" s="60"/>
      <c r="M4182" s="60"/>
      <c r="N4182" s="60"/>
      <c r="O4182" s="60"/>
    </row>
    <row r="4183" spans="1:15" x14ac:dyDescent="0.25">
      <c r="A4183" s="60"/>
      <c r="B4183" s="60"/>
      <c r="C4183" s="60"/>
      <c r="D4183" s="60"/>
      <c r="E4183" s="60"/>
      <c r="F4183" s="60"/>
      <c r="G4183" s="60"/>
      <c r="H4183" s="60"/>
      <c r="I4183" s="60"/>
      <c r="J4183" s="60"/>
      <c r="K4183" s="60"/>
      <c r="L4183" s="60"/>
      <c r="M4183" s="60"/>
      <c r="N4183" s="60"/>
      <c r="O4183" s="60"/>
    </row>
    <row r="4184" spans="1:15" x14ac:dyDescent="0.25">
      <c r="A4184" s="60"/>
      <c r="B4184" s="60"/>
      <c r="C4184" s="60"/>
      <c r="D4184" s="60"/>
      <c r="E4184" s="60"/>
      <c r="F4184" s="60"/>
      <c r="G4184" s="60"/>
      <c r="H4184" s="60"/>
      <c r="I4184" s="60"/>
      <c r="J4184" s="60"/>
      <c r="K4184" s="60"/>
      <c r="L4184" s="60"/>
      <c r="M4184" s="60"/>
      <c r="N4184" s="60"/>
      <c r="O4184" s="60"/>
    </row>
    <row r="4185" spans="1:15" x14ac:dyDescent="0.25">
      <c r="A4185" s="60"/>
      <c r="B4185" s="60"/>
      <c r="C4185" s="60"/>
      <c r="D4185" s="60"/>
      <c r="E4185" s="60"/>
      <c r="F4185" s="60"/>
      <c r="G4185" s="60"/>
      <c r="H4185" s="60"/>
      <c r="I4185" s="60"/>
      <c r="J4185" s="60"/>
      <c r="K4185" s="60"/>
      <c r="L4185" s="60"/>
      <c r="M4185" s="60"/>
      <c r="N4185" s="60"/>
      <c r="O4185" s="60"/>
    </row>
    <row r="4186" spans="1:15" x14ac:dyDescent="0.25">
      <c r="A4186" s="60"/>
      <c r="B4186" s="60"/>
      <c r="C4186" s="60"/>
      <c r="D4186" s="60"/>
      <c r="E4186" s="60"/>
      <c r="F4186" s="60"/>
      <c r="G4186" s="60"/>
      <c r="H4186" s="60"/>
      <c r="I4186" s="60"/>
      <c r="J4186" s="60"/>
      <c r="K4186" s="60"/>
      <c r="L4186" s="60"/>
      <c r="M4186" s="60"/>
      <c r="N4186" s="60"/>
      <c r="O4186" s="60"/>
    </row>
    <row r="4187" spans="1:15" x14ac:dyDescent="0.25">
      <c r="A4187" s="60"/>
      <c r="B4187" s="60"/>
      <c r="C4187" s="60"/>
      <c r="D4187" s="60"/>
      <c r="E4187" s="60"/>
      <c r="F4187" s="60"/>
      <c r="G4187" s="60"/>
      <c r="H4187" s="60"/>
      <c r="I4187" s="60"/>
      <c r="J4187" s="60"/>
      <c r="K4187" s="60"/>
      <c r="L4187" s="60"/>
      <c r="M4187" s="60"/>
      <c r="N4187" s="60"/>
      <c r="O4187" s="60"/>
    </row>
    <row r="4188" spans="1:15" x14ac:dyDescent="0.25">
      <c r="A4188" s="60"/>
      <c r="B4188" s="60"/>
      <c r="C4188" s="60"/>
      <c r="D4188" s="60"/>
      <c r="E4188" s="60"/>
      <c r="F4188" s="60"/>
      <c r="G4188" s="60"/>
      <c r="H4188" s="60"/>
      <c r="I4188" s="60"/>
      <c r="J4188" s="60"/>
      <c r="K4188" s="60"/>
      <c r="L4188" s="60"/>
      <c r="M4188" s="60"/>
      <c r="N4188" s="60"/>
      <c r="O4188" s="60"/>
    </row>
    <row r="4189" spans="1:15" x14ac:dyDescent="0.25">
      <c r="A4189" s="60"/>
      <c r="B4189" s="60"/>
      <c r="C4189" s="60"/>
      <c r="D4189" s="60"/>
      <c r="E4189" s="60"/>
      <c r="F4189" s="60"/>
      <c r="G4189" s="60"/>
      <c r="H4189" s="60"/>
      <c r="I4189" s="60"/>
      <c r="J4189" s="60"/>
      <c r="K4189" s="60"/>
      <c r="L4189" s="60"/>
      <c r="M4189" s="60"/>
      <c r="N4189" s="60"/>
      <c r="O4189" s="60"/>
    </row>
    <row r="4190" spans="1:15" x14ac:dyDescent="0.25">
      <c r="A4190" s="60"/>
      <c r="B4190" s="60"/>
      <c r="C4190" s="60"/>
      <c r="D4190" s="60"/>
      <c r="E4190" s="60"/>
      <c r="F4190" s="60"/>
      <c r="G4190" s="60"/>
      <c r="H4190" s="60"/>
      <c r="I4190" s="60"/>
      <c r="J4190" s="60"/>
      <c r="K4190" s="60"/>
      <c r="L4190" s="60"/>
      <c r="M4190" s="60"/>
      <c r="N4190" s="60"/>
      <c r="O4190" s="60"/>
    </row>
    <row r="4191" spans="1:15" x14ac:dyDescent="0.25">
      <c r="A4191" s="60"/>
      <c r="B4191" s="60"/>
      <c r="C4191" s="60"/>
      <c r="D4191" s="60"/>
      <c r="E4191" s="60"/>
      <c r="F4191" s="60"/>
      <c r="G4191" s="60"/>
      <c r="H4191" s="60"/>
      <c r="I4191" s="60"/>
      <c r="J4191" s="60"/>
      <c r="K4191" s="60"/>
      <c r="L4191" s="60"/>
      <c r="M4191" s="60"/>
      <c r="N4191" s="60"/>
      <c r="O4191" s="60"/>
    </row>
    <row r="4192" spans="1:15" x14ac:dyDescent="0.25">
      <c r="A4192" s="60"/>
      <c r="B4192" s="60"/>
      <c r="C4192" s="60"/>
      <c r="D4192" s="60"/>
      <c r="E4192" s="60"/>
      <c r="F4192" s="60"/>
      <c r="G4192" s="60"/>
      <c r="H4192" s="60"/>
      <c r="I4192" s="60"/>
      <c r="J4192" s="60"/>
      <c r="K4192" s="60"/>
      <c r="L4192" s="60"/>
      <c r="M4192" s="60"/>
      <c r="N4192" s="60"/>
      <c r="O4192" s="60"/>
    </row>
    <row r="4193" spans="1:15" x14ac:dyDescent="0.25">
      <c r="A4193" s="60"/>
      <c r="B4193" s="60"/>
      <c r="C4193" s="60"/>
      <c r="D4193" s="60"/>
      <c r="E4193" s="60"/>
      <c r="F4193" s="60"/>
      <c r="G4193" s="60"/>
      <c r="H4193" s="60"/>
      <c r="I4193" s="60"/>
      <c r="J4193" s="60"/>
      <c r="K4193" s="60"/>
      <c r="L4193" s="60"/>
      <c r="M4193" s="60"/>
      <c r="N4193" s="60"/>
      <c r="O4193" s="60"/>
    </row>
    <row r="4194" spans="1:15" x14ac:dyDescent="0.25">
      <c r="A4194" s="60"/>
      <c r="B4194" s="60"/>
      <c r="C4194" s="60"/>
      <c r="D4194" s="60"/>
      <c r="E4194" s="60"/>
      <c r="F4194" s="60"/>
      <c r="G4194" s="60"/>
      <c r="H4194" s="60"/>
      <c r="I4194" s="60"/>
      <c r="J4194" s="60"/>
      <c r="K4194" s="60"/>
      <c r="L4194" s="60"/>
      <c r="M4194" s="60"/>
      <c r="N4194" s="60"/>
      <c r="O4194" s="60"/>
    </row>
    <row r="4195" spans="1:15" x14ac:dyDescent="0.25">
      <c r="A4195" s="60"/>
      <c r="B4195" s="60"/>
      <c r="C4195" s="60"/>
      <c r="D4195" s="60"/>
      <c r="E4195" s="60"/>
      <c r="F4195" s="60"/>
      <c r="G4195" s="60"/>
      <c r="H4195" s="60"/>
      <c r="I4195" s="60"/>
      <c r="J4195" s="60"/>
      <c r="K4195" s="60"/>
      <c r="L4195" s="60"/>
      <c r="M4195" s="60"/>
      <c r="N4195" s="60"/>
      <c r="O4195" s="60"/>
    </row>
    <row r="4196" spans="1:15" x14ac:dyDescent="0.25">
      <c r="A4196" s="60"/>
      <c r="B4196" s="60"/>
      <c r="C4196" s="60"/>
      <c r="D4196" s="60"/>
      <c r="E4196" s="60"/>
      <c r="F4196" s="60"/>
      <c r="G4196" s="60"/>
      <c r="H4196" s="60"/>
      <c r="I4196" s="60"/>
      <c r="J4196" s="60"/>
      <c r="K4196" s="60"/>
      <c r="L4196" s="60"/>
      <c r="M4196" s="60"/>
      <c r="N4196" s="60"/>
      <c r="O4196" s="60"/>
    </row>
    <row r="4197" spans="1:15" x14ac:dyDescent="0.25">
      <c r="A4197" s="60"/>
      <c r="B4197" s="60"/>
      <c r="C4197" s="60"/>
      <c r="D4197" s="60"/>
      <c r="E4197" s="60"/>
      <c r="F4197" s="60"/>
      <c r="G4197" s="60"/>
      <c r="H4197" s="60"/>
      <c r="I4197" s="60"/>
      <c r="J4197" s="60"/>
      <c r="K4197" s="60"/>
      <c r="L4197" s="60"/>
      <c r="M4197" s="60"/>
      <c r="N4197" s="60"/>
      <c r="O4197" s="60"/>
    </row>
    <row r="4198" spans="1:15" x14ac:dyDescent="0.25">
      <c r="A4198" s="60"/>
      <c r="B4198" s="60"/>
      <c r="C4198" s="60"/>
      <c r="D4198" s="60"/>
      <c r="E4198" s="60"/>
      <c r="F4198" s="60"/>
      <c r="G4198" s="60"/>
      <c r="H4198" s="60"/>
      <c r="I4198" s="60"/>
      <c r="J4198" s="60"/>
      <c r="K4198" s="60"/>
      <c r="L4198" s="60"/>
      <c r="M4198" s="60"/>
      <c r="N4198" s="60"/>
      <c r="O4198" s="60"/>
    </row>
    <row r="4199" spans="1:15" x14ac:dyDescent="0.25">
      <c r="A4199" s="60"/>
      <c r="B4199" s="60"/>
      <c r="C4199" s="60"/>
      <c r="D4199" s="60"/>
      <c r="E4199" s="60"/>
      <c r="F4199" s="60"/>
      <c r="G4199" s="60"/>
      <c r="H4199" s="60"/>
      <c r="I4199" s="60"/>
      <c r="J4199" s="60"/>
      <c r="K4199" s="60"/>
      <c r="L4199" s="60"/>
      <c r="M4199" s="60"/>
      <c r="N4199" s="60"/>
      <c r="O4199" s="60"/>
    </row>
    <row r="4200" spans="1:15" x14ac:dyDescent="0.25">
      <c r="A4200" s="60"/>
      <c r="B4200" s="60"/>
      <c r="C4200" s="60"/>
      <c r="D4200" s="60"/>
      <c r="E4200" s="60"/>
      <c r="F4200" s="60"/>
      <c r="G4200" s="60"/>
      <c r="H4200" s="60"/>
      <c r="I4200" s="60"/>
      <c r="J4200" s="60"/>
      <c r="K4200" s="60"/>
      <c r="L4200" s="60"/>
      <c r="M4200" s="60"/>
      <c r="N4200" s="60"/>
      <c r="O4200" s="60"/>
    </row>
    <row r="4201" spans="1:15" x14ac:dyDescent="0.25">
      <c r="A4201" s="60"/>
      <c r="B4201" s="60"/>
      <c r="C4201" s="60"/>
      <c r="D4201" s="60"/>
      <c r="E4201" s="60"/>
      <c r="F4201" s="60"/>
      <c r="G4201" s="60"/>
      <c r="H4201" s="60"/>
      <c r="I4201" s="60"/>
      <c r="J4201" s="60"/>
      <c r="K4201" s="60"/>
      <c r="L4201" s="60"/>
      <c r="M4201" s="60"/>
      <c r="N4201" s="60"/>
      <c r="O4201" s="60"/>
    </row>
    <row r="4202" spans="1:15" x14ac:dyDescent="0.25">
      <c r="A4202" s="60"/>
      <c r="B4202" s="60"/>
      <c r="C4202" s="60"/>
      <c r="D4202" s="60"/>
      <c r="E4202" s="60"/>
      <c r="F4202" s="60"/>
      <c r="G4202" s="60"/>
      <c r="H4202" s="60"/>
      <c r="I4202" s="60"/>
      <c r="J4202" s="60"/>
      <c r="K4202" s="60"/>
      <c r="L4202" s="60"/>
      <c r="M4202" s="60"/>
      <c r="N4202" s="60"/>
      <c r="O4202" s="60"/>
    </row>
    <row r="4203" spans="1:15" x14ac:dyDescent="0.25">
      <c r="A4203" s="60"/>
      <c r="B4203" s="60"/>
      <c r="C4203" s="60"/>
      <c r="D4203" s="60"/>
      <c r="E4203" s="60"/>
      <c r="F4203" s="60"/>
      <c r="G4203" s="60"/>
      <c r="H4203" s="60"/>
      <c r="I4203" s="60"/>
      <c r="J4203" s="60"/>
      <c r="K4203" s="60"/>
      <c r="L4203" s="60"/>
      <c r="M4203" s="60"/>
      <c r="N4203" s="60"/>
      <c r="O4203" s="60"/>
    </row>
    <row r="4204" spans="1:15" x14ac:dyDescent="0.25">
      <c r="A4204" s="60"/>
      <c r="B4204" s="60"/>
      <c r="C4204" s="60"/>
      <c r="D4204" s="60"/>
      <c r="E4204" s="60"/>
      <c r="F4204" s="60"/>
      <c r="G4204" s="60"/>
      <c r="H4204" s="60"/>
      <c r="I4204" s="60"/>
      <c r="J4204" s="60"/>
      <c r="K4204" s="60"/>
      <c r="L4204" s="60"/>
      <c r="M4204" s="60"/>
      <c r="N4204" s="60"/>
      <c r="O4204" s="60"/>
    </row>
    <row r="4205" spans="1:15" x14ac:dyDescent="0.25">
      <c r="A4205" s="60"/>
      <c r="B4205" s="60"/>
      <c r="C4205" s="60"/>
      <c r="D4205" s="60"/>
      <c r="E4205" s="60"/>
      <c r="F4205" s="60"/>
      <c r="G4205" s="60"/>
      <c r="H4205" s="60"/>
      <c r="I4205" s="60"/>
      <c r="J4205" s="60"/>
      <c r="K4205" s="60"/>
      <c r="L4205" s="60"/>
      <c r="M4205" s="60"/>
      <c r="N4205" s="60"/>
      <c r="O4205" s="60"/>
    </row>
    <row r="4206" spans="1:15" x14ac:dyDescent="0.25">
      <c r="A4206" s="60"/>
      <c r="B4206" s="60"/>
      <c r="C4206" s="60"/>
      <c r="D4206" s="60"/>
      <c r="E4206" s="60"/>
      <c r="F4206" s="60"/>
      <c r="G4206" s="60"/>
      <c r="H4206" s="60"/>
      <c r="I4206" s="60"/>
      <c r="J4206" s="60"/>
      <c r="K4206" s="60"/>
      <c r="L4206" s="60"/>
      <c r="M4206" s="60"/>
      <c r="N4206" s="60"/>
      <c r="O4206" s="60"/>
    </row>
    <row r="4207" spans="1:15" x14ac:dyDescent="0.25">
      <c r="A4207" s="60"/>
      <c r="B4207" s="60"/>
      <c r="C4207" s="60"/>
      <c r="D4207" s="60"/>
      <c r="E4207" s="60"/>
      <c r="F4207" s="60"/>
      <c r="G4207" s="60"/>
      <c r="H4207" s="60"/>
      <c r="I4207" s="60"/>
      <c r="J4207" s="60"/>
      <c r="K4207" s="60"/>
      <c r="L4207" s="60"/>
      <c r="M4207" s="60"/>
      <c r="N4207" s="60"/>
      <c r="O4207" s="60"/>
    </row>
    <row r="4208" spans="1:15" x14ac:dyDescent="0.25">
      <c r="A4208" s="60"/>
      <c r="B4208" s="60"/>
      <c r="C4208" s="60"/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0"/>
    </row>
    <row r="4209" spans="1:15" x14ac:dyDescent="0.25">
      <c r="A4209" s="60"/>
      <c r="B4209" s="60"/>
      <c r="C4209" s="60"/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0"/>
    </row>
    <row r="4210" spans="1:15" x14ac:dyDescent="0.25">
      <c r="A4210" s="60"/>
      <c r="B4210" s="60"/>
      <c r="C4210" s="60"/>
      <c r="D4210" s="60"/>
      <c r="E4210" s="60"/>
      <c r="F4210" s="60"/>
      <c r="G4210" s="60"/>
      <c r="H4210" s="60"/>
      <c r="I4210" s="60"/>
      <c r="J4210" s="60"/>
      <c r="K4210" s="60"/>
      <c r="L4210" s="60"/>
      <c r="M4210" s="60"/>
      <c r="N4210" s="60"/>
      <c r="O4210" s="60"/>
    </row>
    <row r="4211" spans="1:15" x14ac:dyDescent="0.25">
      <c r="A4211" s="60"/>
      <c r="B4211" s="60"/>
      <c r="C4211" s="60"/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0"/>
    </row>
    <row r="4212" spans="1:15" x14ac:dyDescent="0.25">
      <c r="A4212" s="60"/>
      <c r="B4212" s="60"/>
      <c r="C4212" s="60"/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0"/>
    </row>
    <row r="4213" spans="1:15" x14ac:dyDescent="0.25">
      <c r="A4213" s="60"/>
      <c r="B4213" s="60"/>
      <c r="C4213" s="60"/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0"/>
    </row>
    <row r="4214" spans="1:15" x14ac:dyDescent="0.25">
      <c r="A4214" s="60"/>
      <c r="B4214" s="60"/>
      <c r="C4214" s="60"/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0"/>
    </row>
    <row r="4215" spans="1:15" x14ac:dyDescent="0.25">
      <c r="A4215" s="60"/>
      <c r="B4215" s="60"/>
      <c r="C4215" s="60"/>
      <c r="D4215" s="60"/>
      <c r="E4215" s="60"/>
      <c r="F4215" s="60"/>
      <c r="G4215" s="60"/>
      <c r="H4215" s="60"/>
      <c r="I4215" s="60"/>
      <c r="J4215" s="60"/>
      <c r="K4215" s="60"/>
      <c r="L4215" s="60"/>
      <c r="M4215" s="60"/>
      <c r="N4215" s="60"/>
      <c r="O4215" s="60"/>
    </row>
    <row r="4216" spans="1:15" x14ac:dyDescent="0.25">
      <c r="A4216" s="60"/>
      <c r="B4216" s="60"/>
      <c r="C4216" s="60"/>
      <c r="D4216" s="60"/>
      <c r="E4216" s="60"/>
      <c r="F4216" s="60"/>
      <c r="G4216" s="60"/>
      <c r="H4216" s="60"/>
      <c r="I4216" s="60"/>
      <c r="J4216" s="60"/>
      <c r="K4216" s="60"/>
      <c r="L4216" s="60"/>
      <c r="M4216" s="60"/>
      <c r="N4216" s="60"/>
      <c r="O4216" s="60"/>
    </row>
    <row r="4217" spans="1:15" x14ac:dyDescent="0.25">
      <c r="A4217" s="60"/>
      <c r="B4217" s="60"/>
      <c r="C4217" s="60"/>
      <c r="D4217" s="60"/>
      <c r="E4217" s="60"/>
      <c r="F4217" s="60"/>
      <c r="G4217" s="60"/>
      <c r="H4217" s="60"/>
      <c r="I4217" s="60"/>
      <c r="J4217" s="60"/>
      <c r="K4217" s="60"/>
      <c r="L4217" s="60"/>
      <c r="M4217" s="60"/>
      <c r="N4217" s="60"/>
      <c r="O4217" s="60"/>
    </row>
    <row r="4218" spans="1:15" x14ac:dyDescent="0.25">
      <c r="A4218" s="60"/>
      <c r="B4218" s="60"/>
      <c r="C4218" s="60"/>
      <c r="D4218" s="60"/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</row>
    <row r="4219" spans="1:15" x14ac:dyDescent="0.25">
      <c r="A4219" s="60"/>
      <c r="B4219" s="60"/>
      <c r="C4219" s="60"/>
      <c r="D4219" s="60"/>
      <c r="E4219" s="60"/>
      <c r="F4219" s="60"/>
      <c r="G4219" s="60"/>
      <c r="H4219" s="60"/>
      <c r="I4219" s="60"/>
      <c r="J4219" s="60"/>
      <c r="K4219" s="60"/>
      <c r="L4219" s="60"/>
      <c r="M4219" s="60"/>
      <c r="N4219" s="60"/>
      <c r="O4219" s="60"/>
    </row>
    <row r="4220" spans="1:15" x14ac:dyDescent="0.25">
      <c r="A4220" s="60"/>
      <c r="B4220" s="60"/>
      <c r="C4220" s="60"/>
      <c r="D4220" s="60"/>
      <c r="E4220" s="60"/>
      <c r="F4220" s="60"/>
      <c r="G4220" s="60"/>
      <c r="H4220" s="60"/>
      <c r="I4220" s="60"/>
      <c r="J4220" s="60"/>
      <c r="K4220" s="60"/>
      <c r="L4220" s="60"/>
      <c r="M4220" s="60"/>
      <c r="N4220" s="60"/>
      <c r="O4220" s="60"/>
    </row>
    <row r="4221" spans="1:15" x14ac:dyDescent="0.25">
      <c r="A4221" s="60"/>
      <c r="B4221" s="60"/>
      <c r="C4221" s="60"/>
      <c r="D4221" s="60"/>
      <c r="E4221" s="60"/>
      <c r="F4221" s="60"/>
      <c r="G4221" s="60"/>
      <c r="H4221" s="60"/>
      <c r="I4221" s="60"/>
      <c r="J4221" s="60"/>
      <c r="K4221" s="60"/>
      <c r="L4221" s="60"/>
      <c r="M4221" s="60"/>
      <c r="N4221" s="60"/>
      <c r="O4221" s="60"/>
    </row>
    <row r="4222" spans="1:15" x14ac:dyDescent="0.25">
      <c r="A4222" s="60"/>
      <c r="B4222" s="60"/>
      <c r="C4222" s="60"/>
      <c r="D4222" s="60"/>
      <c r="E4222" s="60"/>
      <c r="F4222" s="60"/>
      <c r="G4222" s="60"/>
      <c r="H4222" s="60"/>
      <c r="I4222" s="60"/>
      <c r="J4222" s="60"/>
      <c r="K4222" s="60"/>
      <c r="L4222" s="60"/>
      <c r="M4222" s="60"/>
      <c r="N4222" s="60"/>
      <c r="O4222" s="60"/>
    </row>
    <row r="4223" spans="1:15" x14ac:dyDescent="0.25">
      <c r="A4223" s="60"/>
      <c r="B4223" s="60"/>
      <c r="C4223" s="60"/>
      <c r="D4223" s="60"/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</row>
    <row r="4224" spans="1:15" x14ac:dyDescent="0.25">
      <c r="A4224" s="60"/>
      <c r="B4224" s="60"/>
      <c r="C4224" s="60"/>
      <c r="D4224" s="60"/>
      <c r="E4224" s="60"/>
      <c r="F4224" s="60"/>
      <c r="G4224" s="60"/>
      <c r="H4224" s="60"/>
      <c r="I4224" s="60"/>
      <c r="J4224" s="60"/>
      <c r="K4224" s="60"/>
      <c r="L4224" s="60"/>
      <c r="M4224" s="60"/>
      <c r="N4224" s="60"/>
      <c r="O4224" s="60"/>
    </row>
    <row r="4225" spans="1:15" x14ac:dyDescent="0.25">
      <c r="A4225" s="60"/>
      <c r="B4225" s="60"/>
      <c r="C4225" s="60"/>
      <c r="D4225" s="60"/>
      <c r="E4225" s="60"/>
      <c r="F4225" s="60"/>
      <c r="G4225" s="60"/>
      <c r="H4225" s="60"/>
      <c r="I4225" s="60"/>
      <c r="J4225" s="60"/>
      <c r="K4225" s="60"/>
      <c r="L4225" s="60"/>
      <c r="M4225" s="60"/>
      <c r="N4225" s="60"/>
      <c r="O4225" s="60"/>
    </row>
    <row r="4226" spans="1:15" x14ac:dyDescent="0.25">
      <c r="A4226" s="60"/>
      <c r="B4226" s="60"/>
      <c r="C4226" s="60"/>
      <c r="D4226" s="60"/>
      <c r="E4226" s="60"/>
      <c r="F4226" s="60"/>
      <c r="G4226" s="60"/>
      <c r="H4226" s="60"/>
      <c r="I4226" s="60"/>
      <c r="J4226" s="60"/>
      <c r="K4226" s="60"/>
      <c r="L4226" s="60"/>
      <c r="M4226" s="60"/>
      <c r="N4226" s="60"/>
      <c r="O4226" s="60"/>
    </row>
    <row r="4227" spans="1:15" x14ac:dyDescent="0.25">
      <c r="A4227" s="60"/>
      <c r="B4227" s="60"/>
      <c r="C4227" s="60"/>
      <c r="D4227" s="60"/>
      <c r="E4227" s="60"/>
      <c r="F4227" s="60"/>
      <c r="G4227" s="60"/>
      <c r="H4227" s="60"/>
      <c r="I4227" s="60"/>
      <c r="J4227" s="60"/>
      <c r="K4227" s="60"/>
      <c r="L4227" s="60"/>
      <c r="M4227" s="60"/>
      <c r="N4227" s="60"/>
      <c r="O4227" s="60"/>
    </row>
    <row r="4228" spans="1:15" x14ac:dyDescent="0.25">
      <c r="A4228" s="60"/>
      <c r="B4228" s="60"/>
      <c r="C4228" s="60"/>
      <c r="D4228" s="60"/>
      <c r="E4228" s="60"/>
      <c r="F4228" s="60"/>
      <c r="G4228" s="60"/>
      <c r="H4228" s="60"/>
      <c r="I4228" s="60"/>
      <c r="J4228" s="60"/>
      <c r="K4228" s="60"/>
      <c r="L4228" s="60"/>
      <c r="M4228" s="60"/>
      <c r="N4228" s="60"/>
      <c r="O4228" s="60"/>
    </row>
    <row r="4229" spans="1:15" x14ac:dyDescent="0.25">
      <c r="A4229" s="60"/>
      <c r="B4229" s="60"/>
      <c r="C4229" s="60"/>
      <c r="D4229" s="60"/>
      <c r="E4229" s="60"/>
      <c r="F4229" s="60"/>
      <c r="G4229" s="60"/>
      <c r="H4229" s="60"/>
      <c r="I4229" s="60"/>
      <c r="J4229" s="60"/>
      <c r="K4229" s="60"/>
      <c r="L4229" s="60"/>
      <c r="M4229" s="60"/>
      <c r="N4229" s="60"/>
      <c r="O4229" s="60"/>
    </row>
    <row r="4230" spans="1:15" x14ac:dyDescent="0.25">
      <c r="A4230" s="60"/>
      <c r="B4230" s="60"/>
      <c r="C4230" s="60"/>
      <c r="D4230" s="60"/>
      <c r="E4230" s="60"/>
      <c r="F4230" s="60"/>
      <c r="G4230" s="60"/>
      <c r="H4230" s="60"/>
      <c r="I4230" s="60"/>
      <c r="J4230" s="60"/>
      <c r="K4230" s="60"/>
      <c r="L4230" s="60"/>
      <c r="M4230" s="60"/>
      <c r="N4230" s="60"/>
      <c r="O4230" s="60"/>
    </row>
    <row r="4231" spans="1:15" x14ac:dyDescent="0.25">
      <c r="A4231" s="60"/>
      <c r="B4231" s="60"/>
      <c r="C4231" s="60"/>
      <c r="D4231" s="60"/>
      <c r="E4231" s="60"/>
      <c r="F4231" s="60"/>
      <c r="G4231" s="60"/>
      <c r="H4231" s="60"/>
      <c r="I4231" s="60"/>
      <c r="J4231" s="60"/>
      <c r="K4231" s="60"/>
      <c r="L4231" s="60"/>
      <c r="M4231" s="60"/>
      <c r="N4231" s="60"/>
      <c r="O4231" s="60"/>
    </row>
    <row r="4232" spans="1:15" x14ac:dyDescent="0.25">
      <c r="A4232" s="60"/>
      <c r="B4232" s="60"/>
      <c r="C4232" s="60"/>
      <c r="D4232" s="60"/>
      <c r="E4232" s="60"/>
      <c r="F4232" s="60"/>
      <c r="G4232" s="60"/>
      <c r="H4232" s="60"/>
      <c r="I4232" s="60"/>
      <c r="J4232" s="60"/>
      <c r="K4232" s="60"/>
      <c r="L4232" s="60"/>
      <c r="M4232" s="60"/>
      <c r="N4232" s="60"/>
      <c r="O4232" s="60"/>
    </row>
    <row r="4233" spans="1:15" x14ac:dyDescent="0.25">
      <c r="A4233" s="60"/>
      <c r="B4233" s="60"/>
      <c r="C4233" s="60"/>
      <c r="D4233" s="60"/>
      <c r="E4233" s="60"/>
      <c r="F4233" s="60"/>
      <c r="G4233" s="60"/>
      <c r="H4233" s="60"/>
      <c r="I4233" s="60"/>
      <c r="J4233" s="60"/>
      <c r="K4233" s="60"/>
      <c r="L4233" s="60"/>
      <c r="M4233" s="60"/>
      <c r="N4233" s="60"/>
      <c r="O4233" s="60"/>
    </row>
    <row r="4234" spans="1:15" x14ac:dyDescent="0.25">
      <c r="A4234" s="60"/>
      <c r="B4234" s="60"/>
      <c r="C4234" s="60"/>
      <c r="D4234" s="60"/>
      <c r="E4234" s="60"/>
      <c r="F4234" s="60"/>
      <c r="G4234" s="60"/>
      <c r="H4234" s="60"/>
      <c r="I4234" s="60"/>
      <c r="J4234" s="60"/>
      <c r="K4234" s="60"/>
      <c r="L4234" s="60"/>
      <c r="M4234" s="60"/>
      <c r="N4234" s="60"/>
      <c r="O4234" s="60"/>
    </row>
    <row r="4235" spans="1:15" x14ac:dyDescent="0.25">
      <c r="A4235" s="60"/>
      <c r="B4235" s="60"/>
      <c r="C4235" s="60"/>
      <c r="D4235" s="60"/>
      <c r="E4235" s="60"/>
      <c r="F4235" s="60"/>
      <c r="G4235" s="60"/>
      <c r="H4235" s="60"/>
      <c r="I4235" s="60"/>
      <c r="J4235" s="60"/>
      <c r="K4235" s="60"/>
      <c r="L4235" s="60"/>
      <c r="M4235" s="60"/>
      <c r="N4235" s="60"/>
      <c r="O4235" s="60"/>
    </row>
    <row r="4236" spans="1:15" x14ac:dyDescent="0.25">
      <c r="A4236" s="60"/>
      <c r="B4236" s="60"/>
      <c r="C4236" s="60"/>
      <c r="D4236" s="60"/>
      <c r="E4236" s="60"/>
      <c r="F4236" s="60"/>
      <c r="G4236" s="60"/>
      <c r="H4236" s="60"/>
      <c r="I4236" s="60"/>
      <c r="J4236" s="60"/>
      <c r="K4236" s="60"/>
      <c r="L4236" s="60"/>
      <c r="M4236" s="60"/>
      <c r="N4236" s="60"/>
      <c r="O4236" s="60"/>
    </row>
    <row r="4237" spans="1:15" x14ac:dyDescent="0.25">
      <c r="A4237" s="60"/>
      <c r="B4237" s="60"/>
      <c r="C4237" s="60"/>
      <c r="D4237" s="60"/>
      <c r="E4237" s="60"/>
      <c r="F4237" s="60"/>
      <c r="G4237" s="60"/>
      <c r="H4237" s="60"/>
      <c r="I4237" s="60"/>
      <c r="J4237" s="60"/>
      <c r="K4237" s="60"/>
      <c r="L4237" s="60"/>
      <c r="M4237" s="60"/>
      <c r="N4237" s="60"/>
      <c r="O4237" s="60"/>
    </row>
    <row r="4238" spans="1:15" x14ac:dyDescent="0.25">
      <c r="A4238" s="60"/>
      <c r="B4238" s="60"/>
      <c r="C4238" s="60"/>
      <c r="D4238" s="60"/>
      <c r="E4238" s="60"/>
      <c r="F4238" s="60"/>
      <c r="G4238" s="60"/>
      <c r="H4238" s="60"/>
      <c r="I4238" s="60"/>
      <c r="J4238" s="60"/>
      <c r="K4238" s="60"/>
      <c r="L4238" s="60"/>
      <c r="M4238" s="60"/>
      <c r="N4238" s="60"/>
      <c r="O4238" s="60"/>
    </row>
    <row r="4239" spans="1:15" x14ac:dyDescent="0.25">
      <c r="A4239" s="60"/>
      <c r="B4239" s="60"/>
      <c r="C4239" s="60"/>
      <c r="D4239" s="60"/>
      <c r="E4239" s="60"/>
      <c r="F4239" s="60"/>
      <c r="G4239" s="60"/>
      <c r="H4239" s="60"/>
      <c r="I4239" s="60"/>
      <c r="J4239" s="60"/>
      <c r="K4239" s="60"/>
      <c r="L4239" s="60"/>
      <c r="M4239" s="60"/>
      <c r="N4239" s="60"/>
      <c r="O4239" s="60"/>
    </row>
    <row r="4240" spans="1:15" x14ac:dyDescent="0.25">
      <c r="A4240" s="60"/>
      <c r="B4240" s="60"/>
      <c r="C4240" s="60"/>
      <c r="D4240" s="60"/>
      <c r="E4240" s="60"/>
      <c r="F4240" s="60"/>
      <c r="G4240" s="60"/>
      <c r="H4240" s="60"/>
      <c r="I4240" s="60"/>
      <c r="J4240" s="60"/>
      <c r="K4240" s="60"/>
      <c r="L4240" s="60"/>
      <c r="M4240" s="60"/>
      <c r="N4240" s="60"/>
      <c r="O4240" s="60"/>
    </row>
    <row r="4241" spans="1:15" x14ac:dyDescent="0.25">
      <c r="A4241" s="60"/>
      <c r="B4241" s="60"/>
      <c r="C4241" s="60"/>
      <c r="D4241" s="60"/>
      <c r="E4241" s="60"/>
      <c r="F4241" s="60"/>
      <c r="G4241" s="60"/>
      <c r="H4241" s="60"/>
      <c r="I4241" s="60"/>
      <c r="J4241" s="60"/>
      <c r="K4241" s="60"/>
      <c r="L4241" s="60"/>
      <c r="M4241" s="60"/>
      <c r="N4241" s="60"/>
      <c r="O4241" s="60"/>
    </row>
    <row r="4242" spans="1:15" x14ac:dyDescent="0.25">
      <c r="A4242" s="60"/>
      <c r="B4242" s="60"/>
      <c r="C4242" s="60"/>
      <c r="D4242" s="60"/>
      <c r="E4242" s="60"/>
      <c r="F4242" s="60"/>
      <c r="G4242" s="60"/>
      <c r="H4242" s="60"/>
      <c r="I4242" s="60"/>
      <c r="J4242" s="60"/>
      <c r="K4242" s="60"/>
      <c r="L4242" s="60"/>
      <c r="M4242" s="60"/>
      <c r="N4242" s="60"/>
      <c r="O4242" s="60"/>
    </row>
    <row r="4243" spans="1:15" x14ac:dyDescent="0.25">
      <c r="A4243" s="60"/>
      <c r="B4243" s="60"/>
      <c r="C4243" s="60"/>
      <c r="D4243" s="60"/>
      <c r="E4243" s="60"/>
      <c r="F4243" s="60"/>
      <c r="G4243" s="60"/>
      <c r="H4243" s="60"/>
      <c r="I4243" s="60"/>
      <c r="J4243" s="60"/>
      <c r="K4243" s="60"/>
      <c r="L4243" s="60"/>
      <c r="M4243" s="60"/>
      <c r="N4243" s="60"/>
      <c r="O4243" s="60"/>
    </row>
    <row r="4244" spans="1:15" x14ac:dyDescent="0.25">
      <c r="A4244" s="60"/>
      <c r="B4244" s="60"/>
      <c r="C4244" s="60"/>
      <c r="D4244" s="60"/>
      <c r="E4244" s="60"/>
      <c r="F4244" s="60"/>
      <c r="G4244" s="60"/>
      <c r="H4244" s="60"/>
      <c r="I4244" s="60"/>
      <c r="J4244" s="60"/>
      <c r="K4244" s="60"/>
      <c r="L4244" s="60"/>
      <c r="M4244" s="60"/>
      <c r="N4244" s="60"/>
      <c r="O4244" s="60"/>
    </row>
    <row r="4245" spans="1:15" x14ac:dyDescent="0.25">
      <c r="A4245" s="60"/>
      <c r="B4245" s="60"/>
      <c r="C4245" s="60"/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0"/>
    </row>
    <row r="4246" spans="1:15" x14ac:dyDescent="0.25">
      <c r="A4246" s="60"/>
      <c r="B4246" s="60"/>
      <c r="C4246" s="60"/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0"/>
    </row>
    <row r="4247" spans="1:15" x14ac:dyDescent="0.25">
      <c r="A4247" s="60"/>
      <c r="B4247" s="60"/>
      <c r="C4247" s="60"/>
      <c r="D4247" s="60"/>
      <c r="E4247" s="60"/>
      <c r="F4247" s="60"/>
      <c r="G4247" s="60"/>
      <c r="H4247" s="60"/>
      <c r="I4247" s="60"/>
      <c r="J4247" s="60"/>
      <c r="K4247" s="60"/>
      <c r="L4247" s="60"/>
      <c r="M4247" s="60"/>
      <c r="N4247" s="60"/>
      <c r="O4247" s="60"/>
    </row>
    <row r="4248" spans="1:15" x14ac:dyDescent="0.25">
      <c r="A4248" s="60"/>
      <c r="B4248" s="60"/>
      <c r="C4248" s="60"/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0"/>
    </row>
    <row r="4249" spans="1:15" x14ac:dyDescent="0.25">
      <c r="A4249" s="60"/>
      <c r="B4249" s="60"/>
      <c r="C4249" s="60"/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0"/>
    </row>
    <row r="4250" spans="1:15" x14ac:dyDescent="0.25">
      <c r="A4250" s="60"/>
      <c r="B4250" s="60"/>
      <c r="C4250" s="60"/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0"/>
    </row>
    <row r="4251" spans="1:15" x14ac:dyDescent="0.25">
      <c r="A4251" s="60"/>
      <c r="B4251" s="60"/>
      <c r="C4251" s="60"/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0"/>
    </row>
    <row r="4252" spans="1:15" x14ac:dyDescent="0.25">
      <c r="A4252" s="60"/>
      <c r="B4252" s="60"/>
      <c r="C4252" s="60"/>
      <c r="D4252" s="60"/>
      <c r="E4252" s="60"/>
      <c r="F4252" s="60"/>
      <c r="G4252" s="60"/>
      <c r="H4252" s="60"/>
      <c r="I4252" s="60"/>
      <c r="J4252" s="60"/>
      <c r="K4252" s="60"/>
      <c r="L4252" s="60"/>
      <c r="M4252" s="60"/>
      <c r="N4252" s="60"/>
      <c r="O4252" s="60"/>
    </row>
    <row r="4253" spans="1:15" x14ac:dyDescent="0.25">
      <c r="A4253" s="60"/>
      <c r="B4253" s="60"/>
      <c r="C4253" s="60"/>
      <c r="D4253" s="60"/>
      <c r="E4253" s="60"/>
      <c r="F4253" s="60"/>
      <c r="G4253" s="60"/>
      <c r="H4253" s="60"/>
      <c r="I4253" s="60"/>
      <c r="J4253" s="60"/>
      <c r="K4253" s="60"/>
      <c r="L4253" s="60"/>
      <c r="M4253" s="60"/>
      <c r="N4253" s="60"/>
      <c r="O4253" s="60"/>
    </row>
    <row r="4254" spans="1:15" x14ac:dyDescent="0.25">
      <c r="A4254" s="60"/>
      <c r="B4254" s="60"/>
      <c r="C4254" s="60"/>
      <c r="D4254" s="60"/>
      <c r="E4254" s="60"/>
      <c r="F4254" s="60"/>
      <c r="G4254" s="60"/>
      <c r="H4254" s="60"/>
      <c r="I4254" s="60"/>
      <c r="J4254" s="60"/>
      <c r="K4254" s="60"/>
      <c r="L4254" s="60"/>
      <c r="M4254" s="60"/>
      <c r="N4254" s="60"/>
      <c r="O4254" s="60"/>
    </row>
    <row r="4255" spans="1:15" x14ac:dyDescent="0.25">
      <c r="A4255" s="60"/>
      <c r="B4255" s="60"/>
      <c r="C4255" s="60"/>
      <c r="D4255" s="60"/>
      <c r="E4255" s="60"/>
      <c r="F4255" s="60"/>
      <c r="G4255" s="60"/>
      <c r="H4255" s="60"/>
      <c r="I4255" s="60"/>
      <c r="J4255" s="60"/>
      <c r="K4255" s="60"/>
      <c r="L4255" s="60"/>
      <c r="M4255" s="60"/>
      <c r="N4255" s="60"/>
      <c r="O4255" s="60"/>
    </row>
    <row r="4256" spans="1:15" x14ac:dyDescent="0.25">
      <c r="A4256" s="60"/>
      <c r="B4256" s="60"/>
      <c r="C4256" s="60"/>
      <c r="D4256" s="60"/>
      <c r="E4256" s="60"/>
      <c r="F4256" s="60"/>
      <c r="G4256" s="60"/>
      <c r="H4256" s="60"/>
      <c r="I4256" s="60"/>
      <c r="J4256" s="60"/>
      <c r="K4256" s="60"/>
      <c r="L4256" s="60"/>
      <c r="M4256" s="60"/>
      <c r="N4256" s="60"/>
      <c r="O4256" s="60"/>
    </row>
    <row r="4257" spans="1:15" x14ac:dyDescent="0.25">
      <c r="A4257" s="60"/>
      <c r="B4257" s="60"/>
      <c r="C4257" s="60"/>
      <c r="D4257" s="60"/>
      <c r="E4257" s="60"/>
      <c r="F4257" s="60"/>
      <c r="G4257" s="60"/>
      <c r="H4257" s="60"/>
      <c r="I4257" s="60"/>
      <c r="J4257" s="60"/>
      <c r="K4257" s="60"/>
      <c r="L4257" s="60"/>
      <c r="M4257" s="60"/>
      <c r="N4257" s="60"/>
      <c r="O4257" s="60"/>
    </row>
    <row r="4258" spans="1:15" x14ac:dyDescent="0.25">
      <c r="A4258" s="60"/>
      <c r="B4258" s="60"/>
      <c r="C4258" s="60"/>
      <c r="D4258" s="60"/>
      <c r="E4258" s="60"/>
      <c r="F4258" s="60"/>
      <c r="G4258" s="60"/>
      <c r="H4258" s="60"/>
      <c r="I4258" s="60"/>
      <c r="J4258" s="60"/>
      <c r="K4258" s="60"/>
      <c r="L4258" s="60"/>
      <c r="M4258" s="60"/>
      <c r="N4258" s="60"/>
      <c r="O4258" s="60"/>
    </row>
    <row r="4259" spans="1:15" x14ac:dyDescent="0.25">
      <c r="A4259" s="60"/>
      <c r="B4259" s="60"/>
      <c r="C4259" s="60"/>
      <c r="D4259" s="60"/>
      <c r="E4259" s="60"/>
      <c r="F4259" s="60"/>
      <c r="G4259" s="60"/>
      <c r="H4259" s="60"/>
      <c r="I4259" s="60"/>
      <c r="J4259" s="60"/>
      <c r="K4259" s="60"/>
      <c r="L4259" s="60"/>
      <c r="M4259" s="60"/>
      <c r="N4259" s="60"/>
      <c r="O4259" s="60"/>
    </row>
    <row r="4260" spans="1:15" x14ac:dyDescent="0.25">
      <c r="A4260" s="60"/>
      <c r="B4260" s="60"/>
      <c r="C4260" s="60"/>
      <c r="D4260" s="60"/>
      <c r="E4260" s="60"/>
      <c r="F4260" s="60"/>
      <c r="G4260" s="60"/>
      <c r="H4260" s="60"/>
      <c r="I4260" s="60"/>
      <c r="J4260" s="60"/>
      <c r="K4260" s="60"/>
      <c r="L4260" s="60"/>
      <c r="M4260" s="60"/>
      <c r="N4260" s="60"/>
      <c r="O4260" s="60"/>
    </row>
    <row r="4261" spans="1:15" x14ac:dyDescent="0.25">
      <c r="A4261" s="60"/>
      <c r="B4261" s="60"/>
      <c r="C4261" s="60"/>
      <c r="D4261" s="60"/>
      <c r="E4261" s="60"/>
      <c r="F4261" s="60"/>
      <c r="G4261" s="60"/>
      <c r="H4261" s="60"/>
      <c r="I4261" s="60"/>
      <c r="J4261" s="60"/>
      <c r="K4261" s="60"/>
      <c r="L4261" s="60"/>
      <c r="M4261" s="60"/>
      <c r="N4261" s="60"/>
      <c r="O4261" s="60"/>
    </row>
    <row r="4262" spans="1:15" x14ac:dyDescent="0.25">
      <c r="A4262" s="60"/>
      <c r="B4262" s="60"/>
      <c r="C4262" s="60"/>
      <c r="D4262" s="60"/>
      <c r="E4262" s="60"/>
      <c r="F4262" s="60"/>
      <c r="G4262" s="60"/>
      <c r="H4262" s="60"/>
      <c r="I4262" s="60"/>
      <c r="J4262" s="60"/>
      <c r="K4262" s="60"/>
      <c r="L4262" s="60"/>
      <c r="M4262" s="60"/>
      <c r="N4262" s="60"/>
      <c r="O4262" s="60"/>
    </row>
    <row r="4263" spans="1:15" x14ac:dyDescent="0.25">
      <c r="A4263" s="60"/>
      <c r="B4263" s="60"/>
      <c r="C4263" s="60"/>
      <c r="D4263" s="60"/>
      <c r="E4263" s="60"/>
      <c r="F4263" s="60"/>
      <c r="G4263" s="60"/>
      <c r="H4263" s="60"/>
      <c r="I4263" s="60"/>
      <c r="J4263" s="60"/>
      <c r="K4263" s="60"/>
      <c r="L4263" s="60"/>
      <c r="M4263" s="60"/>
      <c r="N4263" s="60"/>
      <c r="O4263" s="60"/>
    </row>
    <row r="4264" spans="1:15" x14ac:dyDescent="0.25">
      <c r="A4264" s="60"/>
      <c r="B4264" s="60"/>
      <c r="C4264" s="60"/>
      <c r="D4264" s="60"/>
      <c r="E4264" s="60"/>
      <c r="F4264" s="60"/>
      <c r="G4264" s="60"/>
      <c r="H4264" s="60"/>
      <c r="I4264" s="60"/>
      <c r="J4264" s="60"/>
      <c r="K4264" s="60"/>
      <c r="L4264" s="60"/>
      <c r="M4264" s="60"/>
      <c r="N4264" s="60"/>
      <c r="O4264" s="60"/>
    </row>
    <row r="4265" spans="1:15" x14ac:dyDescent="0.25">
      <c r="A4265" s="60"/>
      <c r="B4265" s="60"/>
      <c r="C4265" s="60"/>
      <c r="D4265" s="60"/>
      <c r="E4265" s="60"/>
      <c r="F4265" s="60"/>
      <c r="G4265" s="60"/>
      <c r="H4265" s="60"/>
      <c r="I4265" s="60"/>
      <c r="J4265" s="60"/>
      <c r="K4265" s="60"/>
      <c r="L4265" s="60"/>
      <c r="M4265" s="60"/>
      <c r="N4265" s="60"/>
      <c r="O4265" s="60"/>
    </row>
    <row r="4266" spans="1:15" x14ac:dyDescent="0.25">
      <c r="A4266" s="60"/>
      <c r="B4266" s="60"/>
      <c r="C4266" s="60"/>
      <c r="D4266" s="60"/>
      <c r="E4266" s="60"/>
      <c r="F4266" s="60"/>
      <c r="G4266" s="60"/>
      <c r="H4266" s="60"/>
      <c r="I4266" s="60"/>
      <c r="J4266" s="60"/>
      <c r="K4266" s="60"/>
      <c r="L4266" s="60"/>
      <c r="M4266" s="60"/>
      <c r="N4266" s="60"/>
      <c r="O4266" s="60"/>
    </row>
    <row r="4267" spans="1:15" x14ac:dyDescent="0.25">
      <c r="A4267" s="60"/>
      <c r="B4267" s="60"/>
      <c r="C4267" s="60"/>
      <c r="D4267" s="60"/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</row>
    <row r="4268" spans="1:15" x14ac:dyDescent="0.25">
      <c r="A4268" s="60"/>
      <c r="B4268" s="60"/>
      <c r="C4268" s="60"/>
      <c r="D4268" s="60"/>
      <c r="E4268" s="60"/>
      <c r="F4268" s="60"/>
      <c r="G4268" s="60"/>
      <c r="H4268" s="60"/>
      <c r="I4268" s="60"/>
      <c r="J4268" s="60"/>
      <c r="K4268" s="60"/>
      <c r="L4268" s="60"/>
      <c r="M4268" s="60"/>
      <c r="N4268" s="60"/>
      <c r="O4268" s="60"/>
    </row>
    <row r="4269" spans="1:15" x14ac:dyDescent="0.25">
      <c r="A4269" s="60"/>
      <c r="B4269" s="60"/>
      <c r="C4269" s="60"/>
      <c r="D4269" s="60"/>
      <c r="E4269" s="60"/>
      <c r="F4269" s="60"/>
      <c r="G4269" s="60"/>
      <c r="H4269" s="60"/>
      <c r="I4269" s="60"/>
      <c r="J4269" s="60"/>
      <c r="K4269" s="60"/>
      <c r="L4269" s="60"/>
      <c r="M4269" s="60"/>
      <c r="N4269" s="60"/>
      <c r="O4269" s="60"/>
    </row>
    <row r="4270" spans="1:15" x14ac:dyDescent="0.25">
      <c r="A4270" s="60"/>
      <c r="B4270" s="60"/>
      <c r="C4270" s="60"/>
      <c r="D4270" s="60"/>
      <c r="E4270" s="60"/>
      <c r="F4270" s="60"/>
      <c r="G4270" s="60"/>
      <c r="H4270" s="60"/>
      <c r="I4270" s="60"/>
      <c r="J4270" s="60"/>
      <c r="K4270" s="60"/>
      <c r="L4270" s="60"/>
      <c r="M4270" s="60"/>
      <c r="N4270" s="60"/>
      <c r="O4270" s="60"/>
    </row>
    <row r="4271" spans="1:15" x14ac:dyDescent="0.25">
      <c r="A4271" s="60"/>
      <c r="B4271" s="60"/>
      <c r="C4271" s="60"/>
      <c r="D4271" s="60"/>
      <c r="E4271" s="60"/>
      <c r="F4271" s="60"/>
      <c r="G4271" s="60"/>
      <c r="H4271" s="60"/>
      <c r="I4271" s="60"/>
      <c r="J4271" s="60"/>
      <c r="K4271" s="60"/>
      <c r="L4271" s="60"/>
      <c r="M4271" s="60"/>
      <c r="N4271" s="60"/>
      <c r="O4271" s="60"/>
    </row>
    <row r="4272" spans="1:15" x14ac:dyDescent="0.25">
      <c r="A4272" s="60"/>
      <c r="B4272" s="60"/>
      <c r="C4272" s="60"/>
      <c r="D4272" s="60"/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</row>
    <row r="4273" spans="1:15" x14ac:dyDescent="0.25">
      <c r="A4273" s="60"/>
      <c r="B4273" s="60"/>
      <c r="C4273" s="60"/>
      <c r="D4273" s="60"/>
      <c r="E4273" s="60"/>
      <c r="F4273" s="60"/>
      <c r="G4273" s="60"/>
      <c r="H4273" s="60"/>
      <c r="I4273" s="60"/>
      <c r="J4273" s="60"/>
      <c r="K4273" s="60"/>
      <c r="L4273" s="60"/>
      <c r="M4273" s="60"/>
      <c r="N4273" s="60"/>
      <c r="O4273" s="60"/>
    </row>
    <row r="4274" spans="1:15" x14ac:dyDescent="0.25">
      <c r="A4274" s="60"/>
      <c r="B4274" s="60"/>
      <c r="C4274" s="60"/>
      <c r="D4274" s="60"/>
      <c r="E4274" s="60"/>
      <c r="F4274" s="60"/>
      <c r="G4274" s="60"/>
      <c r="H4274" s="60"/>
      <c r="I4274" s="60"/>
      <c r="J4274" s="60"/>
      <c r="K4274" s="60"/>
      <c r="L4274" s="60"/>
      <c r="M4274" s="60"/>
      <c r="N4274" s="60"/>
      <c r="O4274" s="60"/>
    </row>
    <row r="4275" spans="1:15" x14ac:dyDescent="0.25">
      <c r="A4275" s="60"/>
      <c r="B4275" s="60"/>
      <c r="C4275" s="60"/>
      <c r="D4275" s="60"/>
      <c r="E4275" s="60"/>
      <c r="F4275" s="60"/>
      <c r="G4275" s="60"/>
      <c r="H4275" s="60"/>
      <c r="I4275" s="60"/>
      <c r="J4275" s="60"/>
      <c r="K4275" s="60"/>
      <c r="L4275" s="60"/>
      <c r="M4275" s="60"/>
      <c r="N4275" s="60"/>
      <c r="O4275" s="60"/>
    </row>
    <row r="4276" spans="1:15" x14ac:dyDescent="0.25">
      <c r="A4276" s="60"/>
      <c r="B4276" s="60"/>
      <c r="C4276" s="60"/>
      <c r="D4276" s="60"/>
      <c r="E4276" s="60"/>
      <c r="F4276" s="60"/>
      <c r="G4276" s="60"/>
      <c r="H4276" s="60"/>
      <c r="I4276" s="60"/>
      <c r="J4276" s="60"/>
      <c r="K4276" s="60"/>
      <c r="L4276" s="60"/>
      <c r="M4276" s="60"/>
      <c r="N4276" s="60"/>
      <c r="O4276" s="60"/>
    </row>
    <row r="4277" spans="1:15" x14ac:dyDescent="0.25">
      <c r="A4277" s="60"/>
      <c r="B4277" s="60"/>
      <c r="C4277" s="60"/>
      <c r="D4277" s="60"/>
      <c r="E4277" s="60"/>
      <c r="F4277" s="60"/>
      <c r="G4277" s="60"/>
      <c r="H4277" s="60"/>
      <c r="I4277" s="60"/>
      <c r="J4277" s="60"/>
      <c r="K4277" s="60"/>
      <c r="L4277" s="60"/>
      <c r="M4277" s="60"/>
      <c r="N4277" s="60"/>
      <c r="O4277" s="60"/>
    </row>
    <row r="4278" spans="1:15" x14ac:dyDescent="0.25">
      <c r="A4278" s="60"/>
      <c r="B4278" s="60"/>
      <c r="C4278" s="60"/>
      <c r="D4278" s="60"/>
      <c r="E4278" s="60"/>
      <c r="F4278" s="60"/>
      <c r="G4278" s="60"/>
      <c r="H4278" s="60"/>
      <c r="I4278" s="60"/>
      <c r="J4278" s="60"/>
      <c r="K4278" s="60"/>
      <c r="L4278" s="60"/>
      <c r="M4278" s="60"/>
      <c r="N4278" s="60"/>
      <c r="O4278" s="60"/>
    </row>
    <row r="4279" spans="1:15" x14ac:dyDescent="0.25">
      <c r="A4279" s="60"/>
      <c r="B4279" s="60"/>
      <c r="C4279" s="60"/>
      <c r="D4279" s="60"/>
      <c r="E4279" s="60"/>
      <c r="F4279" s="60"/>
      <c r="G4279" s="60"/>
      <c r="H4279" s="60"/>
      <c r="I4279" s="60"/>
      <c r="J4279" s="60"/>
      <c r="K4279" s="60"/>
      <c r="L4279" s="60"/>
      <c r="M4279" s="60"/>
      <c r="N4279" s="60"/>
      <c r="O4279" s="60"/>
    </row>
    <row r="4280" spans="1:15" x14ac:dyDescent="0.25">
      <c r="A4280" s="60"/>
      <c r="B4280" s="60"/>
      <c r="C4280" s="60"/>
      <c r="D4280" s="60"/>
      <c r="E4280" s="60"/>
      <c r="F4280" s="60"/>
      <c r="G4280" s="60"/>
      <c r="H4280" s="60"/>
      <c r="I4280" s="60"/>
      <c r="J4280" s="60"/>
      <c r="K4280" s="60"/>
      <c r="L4280" s="60"/>
      <c r="M4280" s="60"/>
      <c r="N4280" s="60"/>
      <c r="O4280" s="60"/>
    </row>
    <row r="4281" spans="1:15" x14ac:dyDescent="0.25">
      <c r="A4281" s="60"/>
      <c r="B4281" s="60"/>
      <c r="C4281" s="60"/>
      <c r="D4281" s="60"/>
      <c r="E4281" s="60"/>
      <c r="F4281" s="60"/>
      <c r="G4281" s="60"/>
      <c r="H4281" s="60"/>
      <c r="I4281" s="60"/>
      <c r="J4281" s="60"/>
      <c r="K4281" s="60"/>
      <c r="L4281" s="60"/>
      <c r="M4281" s="60"/>
      <c r="N4281" s="60"/>
      <c r="O4281" s="60"/>
    </row>
    <row r="4282" spans="1:15" x14ac:dyDescent="0.25">
      <c r="A4282" s="60"/>
      <c r="B4282" s="60"/>
      <c r="C4282" s="60"/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0"/>
    </row>
    <row r="4283" spans="1:15" x14ac:dyDescent="0.25">
      <c r="A4283" s="60"/>
      <c r="B4283" s="60"/>
      <c r="C4283" s="60"/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0"/>
    </row>
    <row r="4284" spans="1:15" x14ac:dyDescent="0.25">
      <c r="A4284" s="60"/>
      <c r="B4284" s="60"/>
      <c r="C4284" s="60"/>
      <c r="D4284" s="60"/>
      <c r="E4284" s="60"/>
      <c r="F4284" s="60"/>
      <c r="G4284" s="60"/>
      <c r="H4284" s="60"/>
      <c r="I4284" s="60"/>
      <c r="J4284" s="60"/>
      <c r="K4284" s="60"/>
      <c r="L4284" s="60"/>
      <c r="M4284" s="60"/>
      <c r="N4284" s="60"/>
      <c r="O4284" s="60"/>
    </row>
    <row r="4285" spans="1:15" x14ac:dyDescent="0.25">
      <c r="A4285" s="60"/>
      <c r="B4285" s="60"/>
      <c r="C4285" s="60"/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0"/>
    </row>
    <row r="4286" spans="1:15" x14ac:dyDescent="0.25">
      <c r="A4286" s="60"/>
      <c r="B4286" s="60"/>
      <c r="C4286" s="60"/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0"/>
    </row>
    <row r="4287" spans="1:15" x14ac:dyDescent="0.25">
      <c r="A4287" s="60"/>
      <c r="B4287" s="60"/>
      <c r="C4287" s="60"/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0"/>
    </row>
    <row r="4288" spans="1:15" x14ac:dyDescent="0.25">
      <c r="A4288" s="60"/>
      <c r="B4288" s="60"/>
      <c r="C4288" s="60"/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0"/>
    </row>
    <row r="4289" spans="1:15" x14ac:dyDescent="0.25">
      <c r="A4289" s="60"/>
      <c r="B4289" s="60"/>
      <c r="C4289" s="60"/>
      <c r="D4289" s="60"/>
      <c r="E4289" s="60"/>
      <c r="F4289" s="60"/>
      <c r="G4289" s="60"/>
      <c r="H4289" s="60"/>
      <c r="I4289" s="60"/>
      <c r="J4289" s="60"/>
      <c r="K4289" s="60"/>
      <c r="L4289" s="60"/>
      <c r="M4289" s="60"/>
      <c r="N4289" s="60"/>
      <c r="O4289" s="60"/>
    </row>
    <row r="4290" spans="1:15" x14ac:dyDescent="0.25">
      <c r="A4290" s="60"/>
      <c r="B4290" s="60"/>
      <c r="C4290" s="60"/>
      <c r="D4290" s="60"/>
      <c r="E4290" s="60"/>
      <c r="F4290" s="60"/>
      <c r="G4290" s="60"/>
      <c r="H4290" s="60"/>
      <c r="I4290" s="60"/>
      <c r="J4290" s="60"/>
      <c r="K4290" s="60"/>
      <c r="L4290" s="60"/>
      <c r="M4290" s="60"/>
      <c r="N4290" s="60"/>
      <c r="O4290" s="60"/>
    </row>
    <row r="4291" spans="1:15" x14ac:dyDescent="0.25">
      <c r="A4291" s="60"/>
      <c r="B4291" s="60"/>
      <c r="C4291" s="60"/>
      <c r="D4291" s="60"/>
      <c r="E4291" s="60"/>
      <c r="F4291" s="60"/>
      <c r="G4291" s="60"/>
      <c r="H4291" s="60"/>
      <c r="I4291" s="60"/>
      <c r="J4291" s="60"/>
      <c r="K4291" s="60"/>
      <c r="L4291" s="60"/>
      <c r="M4291" s="60"/>
      <c r="N4291" s="60"/>
      <c r="O4291" s="60"/>
    </row>
    <row r="4292" spans="1:15" x14ac:dyDescent="0.25">
      <c r="A4292" s="60"/>
      <c r="B4292" s="60"/>
      <c r="C4292" s="60"/>
      <c r="D4292" s="60"/>
      <c r="E4292" s="60"/>
      <c r="F4292" s="60"/>
      <c r="G4292" s="60"/>
      <c r="H4292" s="60"/>
      <c r="I4292" s="60"/>
      <c r="J4292" s="60"/>
      <c r="K4292" s="60"/>
      <c r="L4292" s="60"/>
      <c r="M4292" s="60"/>
      <c r="N4292" s="60"/>
      <c r="O4292" s="60"/>
    </row>
    <row r="4293" spans="1:15" x14ac:dyDescent="0.25">
      <c r="A4293" s="60"/>
      <c r="B4293" s="60"/>
      <c r="C4293" s="60"/>
      <c r="D4293" s="60"/>
      <c r="E4293" s="60"/>
      <c r="F4293" s="60"/>
      <c r="G4293" s="60"/>
      <c r="H4293" s="60"/>
      <c r="I4293" s="60"/>
      <c r="J4293" s="60"/>
      <c r="K4293" s="60"/>
      <c r="L4293" s="60"/>
      <c r="M4293" s="60"/>
      <c r="N4293" s="60"/>
      <c r="O4293" s="60"/>
    </row>
    <row r="4294" spans="1:15" x14ac:dyDescent="0.25">
      <c r="A4294" s="60"/>
      <c r="B4294" s="60"/>
      <c r="C4294" s="60"/>
      <c r="D4294" s="60"/>
      <c r="E4294" s="60"/>
      <c r="F4294" s="60"/>
      <c r="G4294" s="60"/>
      <c r="H4294" s="60"/>
      <c r="I4294" s="60"/>
      <c r="J4294" s="60"/>
      <c r="K4294" s="60"/>
      <c r="L4294" s="60"/>
      <c r="M4294" s="60"/>
      <c r="N4294" s="60"/>
      <c r="O4294" s="60"/>
    </row>
    <row r="4295" spans="1:15" x14ac:dyDescent="0.25">
      <c r="A4295" s="60"/>
      <c r="B4295" s="60"/>
      <c r="C4295" s="60"/>
      <c r="D4295" s="60"/>
      <c r="E4295" s="60"/>
      <c r="F4295" s="60"/>
      <c r="G4295" s="60"/>
      <c r="H4295" s="60"/>
      <c r="I4295" s="60"/>
      <c r="J4295" s="60"/>
      <c r="K4295" s="60"/>
      <c r="L4295" s="60"/>
      <c r="M4295" s="60"/>
      <c r="N4295" s="60"/>
      <c r="O4295" s="60"/>
    </row>
    <row r="4296" spans="1:15" x14ac:dyDescent="0.25">
      <c r="A4296" s="60"/>
      <c r="B4296" s="60"/>
      <c r="C4296" s="60"/>
      <c r="D4296" s="60"/>
      <c r="E4296" s="60"/>
      <c r="F4296" s="60"/>
      <c r="G4296" s="60"/>
      <c r="H4296" s="60"/>
      <c r="I4296" s="60"/>
      <c r="J4296" s="60"/>
      <c r="K4296" s="60"/>
      <c r="L4296" s="60"/>
      <c r="M4296" s="60"/>
      <c r="N4296" s="60"/>
      <c r="O4296" s="60"/>
    </row>
    <row r="4297" spans="1:15" x14ac:dyDescent="0.25">
      <c r="A4297" s="60"/>
      <c r="B4297" s="60"/>
      <c r="C4297" s="60"/>
      <c r="D4297" s="60"/>
      <c r="E4297" s="60"/>
      <c r="F4297" s="60"/>
      <c r="G4297" s="60"/>
      <c r="H4297" s="60"/>
      <c r="I4297" s="60"/>
      <c r="J4297" s="60"/>
      <c r="K4297" s="60"/>
      <c r="L4297" s="60"/>
      <c r="M4297" s="60"/>
      <c r="N4297" s="60"/>
      <c r="O4297" s="60"/>
    </row>
    <row r="4298" spans="1:15" x14ac:dyDescent="0.25">
      <c r="A4298" s="60"/>
      <c r="B4298" s="60"/>
      <c r="C4298" s="60"/>
      <c r="D4298" s="60"/>
      <c r="E4298" s="60"/>
      <c r="F4298" s="60"/>
      <c r="G4298" s="60"/>
      <c r="H4298" s="60"/>
      <c r="I4298" s="60"/>
      <c r="J4298" s="60"/>
      <c r="K4298" s="60"/>
      <c r="L4298" s="60"/>
      <c r="M4298" s="60"/>
      <c r="N4298" s="60"/>
      <c r="O4298" s="60"/>
    </row>
    <row r="4299" spans="1:15" x14ac:dyDescent="0.25">
      <c r="A4299" s="60"/>
      <c r="B4299" s="60"/>
      <c r="C4299" s="60"/>
      <c r="D4299" s="60"/>
      <c r="E4299" s="60"/>
      <c r="F4299" s="60"/>
      <c r="G4299" s="60"/>
      <c r="H4299" s="60"/>
      <c r="I4299" s="60"/>
      <c r="J4299" s="60"/>
      <c r="K4299" s="60"/>
      <c r="L4299" s="60"/>
      <c r="M4299" s="60"/>
      <c r="N4299" s="60"/>
      <c r="O4299" s="60"/>
    </row>
    <row r="4300" spans="1:15" x14ac:dyDescent="0.25">
      <c r="A4300" s="60"/>
      <c r="B4300" s="60"/>
      <c r="C4300" s="60"/>
      <c r="D4300" s="60"/>
      <c r="E4300" s="60"/>
      <c r="F4300" s="60"/>
      <c r="G4300" s="60"/>
      <c r="H4300" s="60"/>
      <c r="I4300" s="60"/>
      <c r="J4300" s="60"/>
      <c r="K4300" s="60"/>
      <c r="L4300" s="60"/>
      <c r="M4300" s="60"/>
      <c r="N4300" s="60"/>
      <c r="O4300" s="60"/>
    </row>
    <row r="4301" spans="1:15" x14ac:dyDescent="0.25">
      <c r="A4301" s="60"/>
      <c r="B4301" s="60"/>
      <c r="C4301" s="60"/>
      <c r="D4301" s="60"/>
      <c r="E4301" s="60"/>
      <c r="F4301" s="60"/>
      <c r="G4301" s="60"/>
      <c r="H4301" s="60"/>
      <c r="I4301" s="60"/>
      <c r="J4301" s="60"/>
      <c r="K4301" s="60"/>
      <c r="L4301" s="60"/>
      <c r="M4301" s="60"/>
      <c r="N4301" s="60"/>
      <c r="O4301" s="60"/>
    </row>
    <row r="4302" spans="1:15" x14ac:dyDescent="0.25">
      <c r="A4302" s="60"/>
      <c r="B4302" s="60"/>
      <c r="C4302" s="60"/>
      <c r="D4302" s="60"/>
      <c r="E4302" s="60"/>
      <c r="F4302" s="60"/>
      <c r="G4302" s="60"/>
      <c r="H4302" s="60"/>
      <c r="I4302" s="60"/>
      <c r="J4302" s="60"/>
      <c r="K4302" s="60"/>
      <c r="L4302" s="60"/>
      <c r="M4302" s="60"/>
      <c r="N4302" s="60"/>
      <c r="O4302" s="60"/>
    </row>
    <row r="4303" spans="1:15" x14ac:dyDescent="0.25">
      <c r="A4303" s="60"/>
      <c r="B4303" s="60"/>
      <c r="C4303" s="60"/>
      <c r="D4303" s="60"/>
      <c r="E4303" s="60"/>
      <c r="F4303" s="60"/>
      <c r="G4303" s="60"/>
      <c r="H4303" s="60"/>
      <c r="I4303" s="60"/>
      <c r="J4303" s="60"/>
      <c r="K4303" s="60"/>
      <c r="L4303" s="60"/>
      <c r="M4303" s="60"/>
      <c r="N4303" s="60"/>
      <c r="O4303" s="60"/>
    </row>
    <row r="4304" spans="1:15" x14ac:dyDescent="0.25">
      <c r="A4304" s="60"/>
      <c r="B4304" s="60"/>
      <c r="C4304" s="60"/>
      <c r="D4304" s="60"/>
      <c r="E4304" s="60"/>
      <c r="F4304" s="60"/>
      <c r="G4304" s="60"/>
      <c r="H4304" s="60"/>
      <c r="I4304" s="60"/>
      <c r="J4304" s="60"/>
      <c r="K4304" s="60"/>
      <c r="L4304" s="60"/>
      <c r="M4304" s="60"/>
      <c r="N4304" s="60"/>
      <c r="O4304" s="60"/>
    </row>
    <row r="4305" spans="1:15" x14ac:dyDescent="0.25">
      <c r="A4305" s="60"/>
      <c r="B4305" s="60"/>
      <c r="C4305" s="60"/>
      <c r="D4305" s="60"/>
      <c r="E4305" s="60"/>
      <c r="F4305" s="60"/>
      <c r="G4305" s="60"/>
      <c r="H4305" s="60"/>
      <c r="I4305" s="60"/>
      <c r="J4305" s="60"/>
      <c r="K4305" s="60"/>
      <c r="L4305" s="60"/>
      <c r="M4305" s="60"/>
      <c r="N4305" s="60"/>
      <c r="O4305" s="60"/>
    </row>
    <row r="4306" spans="1:15" x14ac:dyDescent="0.25">
      <c r="A4306" s="60"/>
      <c r="B4306" s="60"/>
      <c r="C4306" s="60"/>
      <c r="D4306" s="60"/>
      <c r="E4306" s="60"/>
      <c r="F4306" s="60"/>
      <c r="G4306" s="60"/>
      <c r="H4306" s="60"/>
      <c r="I4306" s="60"/>
      <c r="J4306" s="60"/>
      <c r="K4306" s="60"/>
      <c r="L4306" s="60"/>
      <c r="M4306" s="60"/>
      <c r="N4306" s="60"/>
      <c r="O4306" s="60"/>
    </row>
    <row r="4307" spans="1:15" x14ac:dyDescent="0.25">
      <c r="A4307" s="60"/>
      <c r="B4307" s="60"/>
      <c r="C4307" s="60"/>
      <c r="D4307" s="60"/>
      <c r="E4307" s="60"/>
      <c r="F4307" s="60"/>
      <c r="G4307" s="60"/>
      <c r="H4307" s="60"/>
      <c r="I4307" s="60"/>
      <c r="J4307" s="60"/>
      <c r="K4307" s="60"/>
      <c r="L4307" s="60"/>
      <c r="M4307" s="60"/>
      <c r="N4307" s="60"/>
      <c r="O4307" s="60"/>
    </row>
    <row r="4308" spans="1:15" x14ac:dyDescent="0.25">
      <c r="A4308" s="60"/>
      <c r="B4308" s="60"/>
      <c r="C4308" s="60"/>
      <c r="D4308" s="60"/>
      <c r="E4308" s="60"/>
      <c r="F4308" s="60"/>
      <c r="G4308" s="60"/>
      <c r="H4308" s="60"/>
      <c r="I4308" s="60"/>
      <c r="J4308" s="60"/>
      <c r="K4308" s="60"/>
      <c r="L4308" s="60"/>
      <c r="M4308" s="60"/>
      <c r="N4308" s="60"/>
      <c r="O4308" s="60"/>
    </row>
    <row r="4309" spans="1:15" x14ac:dyDescent="0.25">
      <c r="A4309" s="60"/>
      <c r="B4309" s="60"/>
      <c r="C4309" s="60"/>
      <c r="D4309" s="60"/>
      <c r="E4309" s="60"/>
      <c r="F4309" s="60"/>
      <c r="G4309" s="60"/>
      <c r="H4309" s="60"/>
      <c r="I4309" s="60"/>
      <c r="J4309" s="60"/>
      <c r="K4309" s="60"/>
      <c r="L4309" s="60"/>
      <c r="M4309" s="60"/>
      <c r="N4309" s="60"/>
      <c r="O4309" s="60"/>
    </row>
    <row r="4310" spans="1:15" x14ac:dyDescent="0.25">
      <c r="A4310" s="60"/>
      <c r="B4310" s="60"/>
      <c r="C4310" s="60"/>
      <c r="D4310" s="60"/>
      <c r="E4310" s="60"/>
      <c r="F4310" s="60"/>
      <c r="G4310" s="60"/>
      <c r="H4310" s="60"/>
      <c r="I4310" s="60"/>
      <c r="J4310" s="60"/>
      <c r="K4310" s="60"/>
      <c r="L4310" s="60"/>
      <c r="M4310" s="60"/>
      <c r="N4310" s="60"/>
      <c r="O4310" s="60"/>
    </row>
    <row r="4311" spans="1:15" x14ac:dyDescent="0.25">
      <c r="A4311" s="60"/>
      <c r="B4311" s="60"/>
      <c r="C4311" s="60"/>
      <c r="D4311" s="60"/>
      <c r="E4311" s="60"/>
      <c r="F4311" s="60"/>
      <c r="G4311" s="60"/>
      <c r="H4311" s="60"/>
      <c r="I4311" s="60"/>
      <c r="J4311" s="60"/>
      <c r="K4311" s="60"/>
      <c r="L4311" s="60"/>
      <c r="M4311" s="60"/>
      <c r="N4311" s="60"/>
      <c r="O4311" s="60"/>
    </row>
    <row r="4312" spans="1:15" x14ac:dyDescent="0.25">
      <c r="A4312" s="60"/>
      <c r="B4312" s="60"/>
      <c r="C4312" s="60"/>
      <c r="D4312" s="60"/>
      <c r="E4312" s="60"/>
      <c r="F4312" s="60"/>
      <c r="G4312" s="60"/>
      <c r="H4312" s="60"/>
      <c r="I4312" s="60"/>
      <c r="J4312" s="60"/>
      <c r="K4312" s="60"/>
      <c r="L4312" s="60"/>
      <c r="M4312" s="60"/>
      <c r="N4312" s="60"/>
      <c r="O4312" s="60"/>
    </row>
    <row r="4313" spans="1:15" x14ac:dyDescent="0.25">
      <c r="A4313" s="60"/>
      <c r="B4313" s="60"/>
      <c r="C4313" s="60"/>
      <c r="D4313" s="60"/>
      <c r="E4313" s="60"/>
      <c r="F4313" s="60"/>
      <c r="G4313" s="60"/>
      <c r="H4313" s="60"/>
      <c r="I4313" s="60"/>
      <c r="J4313" s="60"/>
      <c r="K4313" s="60"/>
      <c r="L4313" s="60"/>
      <c r="M4313" s="60"/>
      <c r="N4313" s="60"/>
      <c r="O4313" s="60"/>
    </row>
    <row r="4314" spans="1:15" x14ac:dyDescent="0.25">
      <c r="A4314" s="60"/>
      <c r="B4314" s="60"/>
      <c r="C4314" s="60"/>
      <c r="D4314" s="60"/>
      <c r="E4314" s="60"/>
      <c r="F4314" s="60"/>
      <c r="G4314" s="60"/>
      <c r="H4314" s="60"/>
      <c r="I4314" s="60"/>
      <c r="J4314" s="60"/>
      <c r="K4314" s="60"/>
      <c r="L4314" s="60"/>
      <c r="M4314" s="60"/>
      <c r="N4314" s="60"/>
      <c r="O4314" s="60"/>
    </row>
    <row r="4315" spans="1:15" x14ac:dyDescent="0.25">
      <c r="A4315" s="60"/>
      <c r="B4315" s="60"/>
      <c r="C4315" s="60"/>
      <c r="D4315" s="60"/>
      <c r="E4315" s="60"/>
      <c r="F4315" s="60"/>
      <c r="G4315" s="60"/>
      <c r="H4315" s="60"/>
      <c r="I4315" s="60"/>
      <c r="J4315" s="60"/>
      <c r="K4315" s="60"/>
      <c r="L4315" s="60"/>
      <c r="M4315" s="60"/>
      <c r="N4315" s="60"/>
      <c r="O4315" s="60"/>
    </row>
    <row r="4316" spans="1:15" x14ac:dyDescent="0.25">
      <c r="A4316" s="60"/>
      <c r="B4316" s="60"/>
      <c r="C4316" s="60"/>
      <c r="D4316" s="60"/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</row>
    <row r="4317" spans="1:15" x14ac:dyDescent="0.25">
      <c r="A4317" s="60"/>
      <c r="B4317" s="60"/>
      <c r="C4317" s="60"/>
      <c r="D4317" s="60"/>
      <c r="E4317" s="60"/>
      <c r="F4317" s="60"/>
      <c r="G4317" s="60"/>
      <c r="H4317" s="60"/>
      <c r="I4317" s="60"/>
      <c r="J4317" s="60"/>
      <c r="K4317" s="60"/>
      <c r="L4317" s="60"/>
      <c r="M4317" s="60"/>
      <c r="N4317" s="60"/>
      <c r="O4317" s="60"/>
    </row>
    <row r="4318" spans="1:15" x14ac:dyDescent="0.25">
      <c r="A4318" s="60"/>
      <c r="B4318" s="60"/>
      <c r="C4318" s="60"/>
      <c r="D4318" s="60"/>
      <c r="E4318" s="60"/>
      <c r="F4318" s="60"/>
      <c r="G4318" s="60"/>
      <c r="H4318" s="60"/>
      <c r="I4318" s="60"/>
      <c r="J4318" s="60"/>
      <c r="K4318" s="60"/>
      <c r="L4318" s="60"/>
      <c r="M4318" s="60"/>
      <c r="N4318" s="60"/>
      <c r="O4318" s="60"/>
    </row>
    <row r="4319" spans="1:15" x14ac:dyDescent="0.25">
      <c r="A4319" s="60"/>
      <c r="B4319" s="60"/>
      <c r="C4319" s="60"/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0"/>
    </row>
    <row r="4320" spans="1:15" x14ac:dyDescent="0.25">
      <c r="A4320" s="60"/>
      <c r="B4320" s="60"/>
      <c r="C4320" s="60"/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0"/>
    </row>
    <row r="4321" spans="1:15" x14ac:dyDescent="0.25">
      <c r="A4321" s="60"/>
      <c r="B4321" s="60"/>
      <c r="C4321" s="60"/>
      <c r="D4321" s="60"/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</row>
    <row r="4322" spans="1:15" x14ac:dyDescent="0.25">
      <c r="A4322" s="60"/>
      <c r="B4322" s="60"/>
      <c r="C4322" s="60"/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0"/>
    </row>
    <row r="4323" spans="1:15" x14ac:dyDescent="0.25">
      <c r="A4323" s="60"/>
      <c r="B4323" s="60"/>
      <c r="C4323" s="60"/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0"/>
    </row>
    <row r="4324" spans="1:15" x14ac:dyDescent="0.25">
      <c r="A4324" s="60"/>
      <c r="B4324" s="60"/>
      <c r="C4324" s="60"/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0"/>
    </row>
    <row r="4325" spans="1:15" x14ac:dyDescent="0.25">
      <c r="A4325" s="60"/>
      <c r="B4325" s="60"/>
      <c r="C4325" s="60"/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0"/>
    </row>
    <row r="4326" spans="1:15" x14ac:dyDescent="0.25">
      <c r="A4326" s="60"/>
      <c r="B4326" s="60"/>
      <c r="C4326" s="60"/>
      <c r="D4326" s="60"/>
      <c r="E4326" s="60"/>
      <c r="F4326" s="60"/>
      <c r="G4326" s="60"/>
      <c r="H4326" s="60"/>
      <c r="I4326" s="60"/>
      <c r="J4326" s="60"/>
      <c r="K4326" s="60"/>
      <c r="L4326" s="60"/>
      <c r="M4326" s="60"/>
      <c r="N4326" s="60"/>
      <c r="O4326" s="60"/>
    </row>
    <row r="4327" spans="1:15" x14ac:dyDescent="0.25">
      <c r="A4327" s="60"/>
      <c r="B4327" s="60"/>
      <c r="C4327" s="60"/>
      <c r="D4327" s="60"/>
      <c r="E4327" s="60"/>
      <c r="F4327" s="60"/>
      <c r="G4327" s="60"/>
      <c r="H4327" s="60"/>
      <c r="I4327" s="60"/>
      <c r="J4327" s="60"/>
      <c r="K4327" s="60"/>
      <c r="L4327" s="60"/>
      <c r="M4327" s="60"/>
      <c r="N4327" s="60"/>
      <c r="O4327" s="60"/>
    </row>
    <row r="4328" spans="1:15" x14ac:dyDescent="0.25">
      <c r="A4328" s="60"/>
      <c r="B4328" s="60"/>
      <c r="C4328" s="60"/>
      <c r="D4328" s="60"/>
      <c r="E4328" s="60"/>
      <c r="F4328" s="60"/>
      <c r="G4328" s="60"/>
      <c r="H4328" s="60"/>
      <c r="I4328" s="60"/>
      <c r="J4328" s="60"/>
      <c r="K4328" s="60"/>
      <c r="L4328" s="60"/>
      <c r="M4328" s="60"/>
      <c r="N4328" s="60"/>
      <c r="O4328" s="60"/>
    </row>
    <row r="4329" spans="1:15" x14ac:dyDescent="0.25">
      <c r="A4329" s="60"/>
      <c r="B4329" s="60"/>
      <c r="C4329" s="60"/>
      <c r="D4329" s="60"/>
      <c r="E4329" s="60"/>
      <c r="F4329" s="60"/>
      <c r="G4329" s="60"/>
      <c r="H4329" s="60"/>
      <c r="I4329" s="60"/>
      <c r="J4329" s="60"/>
      <c r="K4329" s="60"/>
      <c r="L4329" s="60"/>
      <c r="M4329" s="60"/>
      <c r="N4329" s="60"/>
      <c r="O4329" s="60"/>
    </row>
    <row r="4330" spans="1:15" x14ac:dyDescent="0.25">
      <c r="A4330" s="60"/>
      <c r="B4330" s="60"/>
      <c r="C4330" s="60"/>
      <c r="D4330" s="60"/>
      <c r="E4330" s="60"/>
      <c r="F4330" s="60"/>
      <c r="G4330" s="60"/>
      <c r="H4330" s="60"/>
      <c r="I4330" s="60"/>
      <c r="J4330" s="60"/>
      <c r="K4330" s="60"/>
      <c r="L4330" s="60"/>
      <c r="M4330" s="60"/>
      <c r="N4330" s="60"/>
      <c r="O4330" s="60"/>
    </row>
    <row r="4331" spans="1:15" x14ac:dyDescent="0.25">
      <c r="A4331" s="60"/>
      <c r="B4331" s="60"/>
      <c r="C4331" s="60"/>
      <c r="D4331" s="60"/>
      <c r="E4331" s="60"/>
      <c r="F4331" s="60"/>
      <c r="G4331" s="60"/>
      <c r="H4331" s="60"/>
      <c r="I4331" s="60"/>
      <c r="J4331" s="60"/>
      <c r="K4331" s="60"/>
      <c r="L4331" s="60"/>
      <c r="M4331" s="60"/>
      <c r="N4331" s="60"/>
      <c r="O4331" s="60"/>
    </row>
    <row r="4332" spans="1:15" x14ac:dyDescent="0.25">
      <c r="A4332" s="60"/>
      <c r="B4332" s="60"/>
      <c r="C4332" s="60"/>
      <c r="D4332" s="60"/>
      <c r="E4332" s="60"/>
      <c r="F4332" s="60"/>
      <c r="G4332" s="60"/>
      <c r="H4332" s="60"/>
      <c r="I4332" s="60"/>
      <c r="J4332" s="60"/>
      <c r="K4332" s="60"/>
      <c r="L4332" s="60"/>
      <c r="M4332" s="60"/>
      <c r="N4332" s="60"/>
      <c r="O4332" s="60"/>
    </row>
    <row r="4333" spans="1:15" x14ac:dyDescent="0.25">
      <c r="A4333" s="60"/>
      <c r="B4333" s="60"/>
      <c r="C4333" s="60"/>
      <c r="D4333" s="60"/>
      <c r="E4333" s="60"/>
      <c r="F4333" s="60"/>
      <c r="G4333" s="60"/>
      <c r="H4333" s="60"/>
      <c r="I4333" s="60"/>
      <c r="J4333" s="60"/>
      <c r="K4333" s="60"/>
      <c r="L4333" s="60"/>
      <c r="M4333" s="60"/>
      <c r="N4333" s="60"/>
      <c r="O4333" s="60"/>
    </row>
    <row r="4334" spans="1:15" x14ac:dyDescent="0.25">
      <c r="A4334" s="60"/>
      <c r="B4334" s="60"/>
      <c r="C4334" s="60"/>
      <c r="D4334" s="60"/>
      <c r="E4334" s="60"/>
      <c r="F4334" s="60"/>
      <c r="G4334" s="60"/>
      <c r="H4334" s="60"/>
      <c r="I4334" s="60"/>
      <c r="J4334" s="60"/>
      <c r="K4334" s="60"/>
      <c r="L4334" s="60"/>
      <c r="M4334" s="60"/>
      <c r="N4334" s="60"/>
      <c r="O4334" s="60"/>
    </row>
    <row r="4335" spans="1:15" x14ac:dyDescent="0.25">
      <c r="A4335" s="60"/>
      <c r="B4335" s="60"/>
      <c r="C4335" s="60"/>
      <c r="D4335" s="60"/>
      <c r="E4335" s="60"/>
      <c r="F4335" s="60"/>
      <c r="G4335" s="60"/>
      <c r="H4335" s="60"/>
      <c r="I4335" s="60"/>
      <c r="J4335" s="60"/>
      <c r="K4335" s="60"/>
      <c r="L4335" s="60"/>
      <c r="M4335" s="60"/>
      <c r="N4335" s="60"/>
      <c r="O4335" s="60"/>
    </row>
    <row r="4336" spans="1:15" x14ac:dyDescent="0.25">
      <c r="A4336" s="60"/>
      <c r="B4336" s="60"/>
      <c r="C4336" s="60"/>
      <c r="D4336" s="60"/>
      <c r="E4336" s="60"/>
      <c r="F4336" s="60"/>
      <c r="G4336" s="60"/>
      <c r="H4336" s="60"/>
      <c r="I4336" s="60"/>
      <c r="J4336" s="60"/>
      <c r="K4336" s="60"/>
      <c r="L4336" s="60"/>
      <c r="M4336" s="60"/>
      <c r="N4336" s="60"/>
      <c r="O4336" s="60"/>
    </row>
    <row r="4337" spans="1:15" x14ac:dyDescent="0.25">
      <c r="A4337" s="60"/>
      <c r="B4337" s="60"/>
      <c r="C4337" s="60"/>
      <c r="D4337" s="60"/>
      <c r="E4337" s="60"/>
      <c r="F4337" s="60"/>
      <c r="G4337" s="60"/>
      <c r="H4337" s="60"/>
      <c r="I4337" s="60"/>
      <c r="J4337" s="60"/>
      <c r="K4337" s="60"/>
      <c r="L4337" s="60"/>
      <c r="M4337" s="60"/>
      <c r="N4337" s="60"/>
      <c r="O4337" s="60"/>
    </row>
    <row r="4338" spans="1:15" x14ac:dyDescent="0.25">
      <c r="A4338" s="60"/>
      <c r="B4338" s="60"/>
      <c r="C4338" s="60"/>
      <c r="D4338" s="60"/>
      <c r="E4338" s="60"/>
      <c r="F4338" s="60"/>
      <c r="G4338" s="60"/>
      <c r="H4338" s="60"/>
      <c r="I4338" s="60"/>
      <c r="J4338" s="60"/>
      <c r="K4338" s="60"/>
      <c r="L4338" s="60"/>
      <c r="M4338" s="60"/>
      <c r="N4338" s="60"/>
      <c r="O4338" s="60"/>
    </row>
    <row r="4339" spans="1:15" x14ac:dyDescent="0.25">
      <c r="A4339" s="60"/>
      <c r="B4339" s="60"/>
      <c r="C4339" s="60"/>
      <c r="D4339" s="60"/>
      <c r="E4339" s="60"/>
      <c r="F4339" s="60"/>
      <c r="G4339" s="60"/>
      <c r="H4339" s="60"/>
      <c r="I4339" s="60"/>
      <c r="J4339" s="60"/>
      <c r="K4339" s="60"/>
      <c r="L4339" s="60"/>
      <c r="M4339" s="60"/>
      <c r="N4339" s="60"/>
      <c r="O4339" s="60"/>
    </row>
    <row r="4340" spans="1:15" x14ac:dyDescent="0.25">
      <c r="A4340" s="60"/>
      <c r="B4340" s="60"/>
      <c r="C4340" s="60"/>
      <c r="D4340" s="60"/>
      <c r="E4340" s="60"/>
      <c r="F4340" s="60"/>
      <c r="G4340" s="60"/>
      <c r="H4340" s="60"/>
      <c r="I4340" s="60"/>
      <c r="J4340" s="60"/>
      <c r="K4340" s="60"/>
      <c r="L4340" s="60"/>
      <c r="M4340" s="60"/>
      <c r="N4340" s="60"/>
      <c r="O4340" s="60"/>
    </row>
    <row r="4341" spans="1:15" x14ac:dyDescent="0.25">
      <c r="A4341" s="60"/>
      <c r="B4341" s="60"/>
      <c r="C4341" s="60"/>
      <c r="D4341" s="60"/>
      <c r="E4341" s="60"/>
      <c r="F4341" s="60"/>
      <c r="G4341" s="60"/>
      <c r="H4341" s="60"/>
      <c r="I4341" s="60"/>
      <c r="J4341" s="60"/>
      <c r="K4341" s="60"/>
      <c r="L4341" s="60"/>
      <c r="M4341" s="60"/>
      <c r="N4341" s="60"/>
      <c r="O4341" s="60"/>
    </row>
    <row r="4342" spans="1:15" x14ac:dyDescent="0.25">
      <c r="A4342" s="60"/>
      <c r="B4342" s="60"/>
      <c r="C4342" s="60"/>
      <c r="D4342" s="60"/>
      <c r="E4342" s="60"/>
      <c r="F4342" s="60"/>
      <c r="G4342" s="60"/>
      <c r="H4342" s="60"/>
      <c r="I4342" s="60"/>
      <c r="J4342" s="60"/>
      <c r="K4342" s="60"/>
      <c r="L4342" s="60"/>
      <c r="M4342" s="60"/>
      <c r="N4342" s="60"/>
      <c r="O4342" s="60"/>
    </row>
    <row r="4343" spans="1:15" x14ac:dyDescent="0.25">
      <c r="A4343" s="60"/>
      <c r="B4343" s="60"/>
      <c r="C4343" s="60"/>
      <c r="D4343" s="60"/>
      <c r="E4343" s="60"/>
      <c r="F4343" s="60"/>
      <c r="G4343" s="60"/>
      <c r="H4343" s="60"/>
      <c r="I4343" s="60"/>
      <c r="J4343" s="60"/>
      <c r="K4343" s="60"/>
      <c r="L4343" s="60"/>
      <c r="M4343" s="60"/>
      <c r="N4343" s="60"/>
      <c r="O4343" s="60"/>
    </row>
    <row r="4344" spans="1:15" x14ac:dyDescent="0.25">
      <c r="A4344" s="60"/>
      <c r="B4344" s="60"/>
      <c r="C4344" s="60"/>
      <c r="D4344" s="60"/>
      <c r="E4344" s="60"/>
      <c r="F4344" s="60"/>
      <c r="G4344" s="60"/>
      <c r="H4344" s="60"/>
      <c r="I4344" s="60"/>
      <c r="J4344" s="60"/>
      <c r="K4344" s="60"/>
      <c r="L4344" s="60"/>
      <c r="M4344" s="60"/>
      <c r="N4344" s="60"/>
      <c r="O4344" s="60"/>
    </row>
    <row r="4345" spans="1:15" x14ac:dyDescent="0.25">
      <c r="A4345" s="60"/>
      <c r="B4345" s="60"/>
      <c r="C4345" s="60"/>
      <c r="D4345" s="60"/>
      <c r="E4345" s="60"/>
      <c r="F4345" s="60"/>
      <c r="G4345" s="60"/>
      <c r="H4345" s="60"/>
      <c r="I4345" s="60"/>
      <c r="J4345" s="60"/>
      <c r="K4345" s="60"/>
      <c r="L4345" s="60"/>
      <c r="M4345" s="60"/>
      <c r="N4345" s="60"/>
      <c r="O4345" s="60"/>
    </row>
    <row r="4346" spans="1:15" x14ac:dyDescent="0.25">
      <c r="A4346" s="60"/>
      <c r="B4346" s="60"/>
      <c r="C4346" s="60"/>
      <c r="D4346" s="60"/>
      <c r="E4346" s="60"/>
      <c r="F4346" s="60"/>
      <c r="G4346" s="60"/>
      <c r="H4346" s="60"/>
      <c r="I4346" s="60"/>
      <c r="J4346" s="60"/>
      <c r="K4346" s="60"/>
      <c r="L4346" s="60"/>
      <c r="M4346" s="60"/>
      <c r="N4346" s="60"/>
      <c r="O4346" s="60"/>
    </row>
    <row r="4347" spans="1:15" x14ac:dyDescent="0.25">
      <c r="A4347" s="60"/>
      <c r="B4347" s="60"/>
      <c r="C4347" s="60"/>
      <c r="D4347" s="60"/>
      <c r="E4347" s="60"/>
      <c r="F4347" s="60"/>
      <c r="G4347" s="60"/>
      <c r="H4347" s="60"/>
      <c r="I4347" s="60"/>
      <c r="J4347" s="60"/>
      <c r="K4347" s="60"/>
      <c r="L4347" s="60"/>
      <c r="M4347" s="60"/>
      <c r="N4347" s="60"/>
      <c r="O4347" s="60"/>
    </row>
    <row r="4348" spans="1:15" x14ac:dyDescent="0.25">
      <c r="A4348" s="60"/>
      <c r="B4348" s="60"/>
      <c r="C4348" s="60"/>
      <c r="D4348" s="60"/>
      <c r="E4348" s="60"/>
      <c r="F4348" s="60"/>
      <c r="G4348" s="60"/>
      <c r="H4348" s="60"/>
      <c r="I4348" s="60"/>
      <c r="J4348" s="60"/>
      <c r="K4348" s="60"/>
      <c r="L4348" s="60"/>
      <c r="M4348" s="60"/>
      <c r="N4348" s="60"/>
      <c r="O4348" s="60"/>
    </row>
    <row r="4349" spans="1:15" x14ac:dyDescent="0.25">
      <c r="A4349" s="60"/>
      <c r="B4349" s="60"/>
      <c r="C4349" s="60"/>
      <c r="D4349" s="60"/>
      <c r="E4349" s="60"/>
      <c r="F4349" s="60"/>
      <c r="G4349" s="60"/>
      <c r="H4349" s="60"/>
      <c r="I4349" s="60"/>
      <c r="J4349" s="60"/>
      <c r="K4349" s="60"/>
      <c r="L4349" s="60"/>
      <c r="M4349" s="60"/>
      <c r="N4349" s="60"/>
      <c r="O4349" s="60"/>
    </row>
    <row r="4350" spans="1:15" x14ac:dyDescent="0.25">
      <c r="A4350" s="60"/>
      <c r="B4350" s="60"/>
      <c r="C4350" s="60"/>
      <c r="D4350" s="60"/>
      <c r="E4350" s="60"/>
      <c r="F4350" s="60"/>
      <c r="G4350" s="60"/>
      <c r="H4350" s="60"/>
      <c r="I4350" s="60"/>
      <c r="J4350" s="60"/>
      <c r="K4350" s="60"/>
      <c r="L4350" s="60"/>
      <c r="M4350" s="60"/>
      <c r="N4350" s="60"/>
      <c r="O4350" s="60"/>
    </row>
    <row r="4351" spans="1:15" x14ac:dyDescent="0.25">
      <c r="A4351" s="60"/>
      <c r="B4351" s="60"/>
      <c r="C4351" s="60"/>
      <c r="D4351" s="60"/>
      <c r="E4351" s="60"/>
      <c r="F4351" s="60"/>
      <c r="G4351" s="60"/>
      <c r="H4351" s="60"/>
      <c r="I4351" s="60"/>
      <c r="J4351" s="60"/>
      <c r="K4351" s="60"/>
      <c r="L4351" s="60"/>
      <c r="M4351" s="60"/>
      <c r="N4351" s="60"/>
      <c r="O4351" s="60"/>
    </row>
    <row r="4352" spans="1:15" x14ac:dyDescent="0.25">
      <c r="A4352" s="60"/>
      <c r="B4352" s="60"/>
      <c r="C4352" s="60"/>
      <c r="D4352" s="60"/>
      <c r="E4352" s="60"/>
      <c r="F4352" s="60"/>
      <c r="G4352" s="60"/>
      <c r="H4352" s="60"/>
      <c r="I4352" s="60"/>
      <c r="J4352" s="60"/>
      <c r="K4352" s="60"/>
      <c r="L4352" s="60"/>
      <c r="M4352" s="60"/>
      <c r="N4352" s="60"/>
      <c r="O4352" s="60"/>
    </row>
    <row r="4353" spans="1:15" x14ac:dyDescent="0.25">
      <c r="A4353" s="60"/>
      <c r="B4353" s="60"/>
      <c r="C4353" s="60"/>
      <c r="D4353" s="60"/>
      <c r="E4353" s="60"/>
      <c r="F4353" s="60"/>
      <c r="G4353" s="60"/>
      <c r="H4353" s="60"/>
      <c r="I4353" s="60"/>
      <c r="J4353" s="60"/>
      <c r="K4353" s="60"/>
      <c r="L4353" s="60"/>
      <c r="M4353" s="60"/>
      <c r="N4353" s="60"/>
      <c r="O4353" s="60"/>
    </row>
    <row r="4354" spans="1:15" x14ac:dyDescent="0.25">
      <c r="A4354" s="60"/>
      <c r="B4354" s="60"/>
      <c r="C4354" s="60"/>
      <c r="D4354" s="60"/>
      <c r="E4354" s="60"/>
      <c r="F4354" s="60"/>
      <c r="G4354" s="60"/>
      <c r="H4354" s="60"/>
      <c r="I4354" s="60"/>
      <c r="J4354" s="60"/>
      <c r="K4354" s="60"/>
      <c r="L4354" s="60"/>
      <c r="M4354" s="60"/>
      <c r="N4354" s="60"/>
      <c r="O4354" s="60"/>
    </row>
    <row r="4355" spans="1:15" x14ac:dyDescent="0.25">
      <c r="A4355" s="60"/>
      <c r="B4355" s="60"/>
      <c r="C4355" s="60"/>
      <c r="D4355" s="60"/>
      <c r="E4355" s="60"/>
      <c r="F4355" s="60"/>
      <c r="G4355" s="60"/>
      <c r="H4355" s="60"/>
      <c r="I4355" s="60"/>
      <c r="J4355" s="60"/>
      <c r="K4355" s="60"/>
      <c r="L4355" s="60"/>
      <c r="M4355" s="60"/>
      <c r="N4355" s="60"/>
      <c r="O4355" s="60"/>
    </row>
    <row r="4356" spans="1:15" x14ac:dyDescent="0.25">
      <c r="A4356" s="60"/>
      <c r="B4356" s="60"/>
      <c r="C4356" s="60"/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0"/>
    </row>
    <row r="4357" spans="1:15" x14ac:dyDescent="0.25">
      <c r="A4357" s="60"/>
      <c r="B4357" s="60"/>
      <c r="C4357" s="60"/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0"/>
    </row>
    <row r="4358" spans="1:15" x14ac:dyDescent="0.25">
      <c r="A4358" s="60"/>
      <c r="B4358" s="60"/>
      <c r="C4358" s="60"/>
      <c r="D4358" s="60"/>
      <c r="E4358" s="60"/>
      <c r="F4358" s="60"/>
      <c r="G4358" s="60"/>
      <c r="H4358" s="60"/>
      <c r="I4358" s="60"/>
      <c r="J4358" s="60"/>
      <c r="K4358" s="60"/>
      <c r="L4358" s="60"/>
      <c r="M4358" s="60"/>
      <c r="N4358" s="60"/>
      <c r="O4358" s="60"/>
    </row>
    <row r="4359" spans="1:15" x14ac:dyDescent="0.25">
      <c r="A4359" s="60"/>
      <c r="B4359" s="60"/>
      <c r="C4359" s="60"/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0"/>
    </row>
    <row r="4360" spans="1:15" x14ac:dyDescent="0.25">
      <c r="A4360" s="60"/>
      <c r="B4360" s="60"/>
      <c r="C4360" s="60"/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0"/>
    </row>
    <row r="4361" spans="1:15" x14ac:dyDescent="0.25">
      <c r="A4361" s="60"/>
      <c r="B4361" s="60"/>
      <c r="C4361" s="60"/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0"/>
    </row>
    <row r="4362" spans="1:15" x14ac:dyDescent="0.25">
      <c r="A4362" s="60"/>
      <c r="B4362" s="60"/>
      <c r="C4362" s="60"/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0"/>
    </row>
    <row r="4363" spans="1:15" x14ac:dyDescent="0.25">
      <c r="A4363" s="60"/>
      <c r="B4363" s="60"/>
      <c r="C4363" s="60"/>
      <c r="D4363" s="60"/>
      <c r="E4363" s="60"/>
      <c r="F4363" s="60"/>
      <c r="G4363" s="60"/>
      <c r="H4363" s="60"/>
      <c r="I4363" s="60"/>
      <c r="J4363" s="60"/>
      <c r="K4363" s="60"/>
      <c r="L4363" s="60"/>
      <c r="M4363" s="60"/>
      <c r="N4363" s="60"/>
      <c r="O4363" s="60"/>
    </row>
    <row r="4364" spans="1:15" x14ac:dyDescent="0.25">
      <c r="A4364" s="60"/>
      <c r="B4364" s="60"/>
      <c r="C4364" s="60"/>
      <c r="D4364" s="60"/>
      <c r="E4364" s="60"/>
      <c r="F4364" s="60"/>
      <c r="G4364" s="60"/>
      <c r="H4364" s="60"/>
      <c r="I4364" s="60"/>
      <c r="J4364" s="60"/>
      <c r="K4364" s="60"/>
      <c r="L4364" s="60"/>
      <c r="M4364" s="60"/>
      <c r="N4364" s="60"/>
      <c r="O4364" s="60"/>
    </row>
    <row r="4365" spans="1:15" x14ac:dyDescent="0.25">
      <c r="A4365" s="60"/>
      <c r="B4365" s="60"/>
      <c r="C4365" s="60"/>
      <c r="D4365" s="60"/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</row>
    <row r="4366" spans="1:15" x14ac:dyDescent="0.25">
      <c r="A4366" s="60"/>
      <c r="B4366" s="60"/>
      <c r="C4366" s="60"/>
      <c r="D4366" s="60"/>
      <c r="E4366" s="60"/>
      <c r="F4366" s="60"/>
      <c r="G4366" s="60"/>
      <c r="H4366" s="60"/>
      <c r="I4366" s="60"/>
      <c r="J4366" s="60"/>
      <c r="K4366" s="60"/>
      <c r="L4366" s="60"/>
      <c r="M4366" s="60"/>
      <c r="N4366" s="60"/>
      <c r="O4366" s="60"/>
    </row>
    <row r="4367" spans="1:15" x14ac:dyDescent="0.25">
      <c r="A4367" s="60"/>
      <c r="B4367" s="60"/>
      <c r="C4367" s="60"/>
      <c r="D4367" s="60"/>
      <c r="E4367" s="60"/>
      <c r="F4367" s="60"/>
      <c r="G4367" s="60"/>
      <c r="H4367" s="60"/>
      <c r="I4367" s="60"/>
      <c r="J4367" s="60"/>
      <c r="K4367" s="60"/>
      <c r="L4367" s="60"/>
      <c r="M4367" s="60"/>
      <c r="N4367" s="60"/>
      <c r="O4367" s="60"/>
    </row>
    <row r="4368" spans="1:15" x14ac:dyDescent="0.25">
      <c r="A4368" s="60"/>
      <c r="B4368" s="60"/>
      <c r="C4368" s="60"/>
      <c r="D4368" s="60"/>
      <c r="E4368" s="60"/>
      <c r="F4368" s="60"/>
      <c r="G4368" s="60"/>
      <c r="H4368" s="60"/>
      <c r="I4368" s="60"/>
      <c r="J4368" s="60"/>
      <c r="K4368" s="60"/>
      <c r="L4368" s="60"/>
      <c r="M4368" s="60"/>
      <c r="N4368" s="60"/>
      <c r="O4368" s="60"/>
    </row>
    <row r="4369" spans="1:15" x14ac:dyDescent="0.25">
      <c r="A4369" s="60"/>
      <c r="B4369" s="60"/>
      <c r="C4369" s="60"/>
      <c r="D4369" s="60"/>
      <c r="E4369" s="60"/>
      <c r="F4369" s="60"/>
      <c r="G4369" s="60"/>
      <c r="H4369" s="60"/>
      <c r="I4369" s="60"/>
      <c r="J4369" s="60"/>
      <c r="K4369" s="60"/>
      <c r="L4369" s="60"/>
      <c r="M4369" s="60"/>
      <c r="N4369" s="60"/>
      <c r="O4369" s="60"/>
    </row>
    <row r="4370" spans="1:15" x14ac:dyDescent="0.25">
      <c r="A4370" s="60"/>
      <c r="B4370" s="60"/>
      <c r="C4370" s="60"/>
      <c r="D4370" s="60"/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</row>
    <row r="4371" spans="1:15" x14ac:dyDescent="0.25">
      <c r="A4371" s="60"/>
      <c r="B4371" s="60"/>
      <c r="C4371" s="60"/>
      <c r="D4371" s="60"/>
      <c r="E4371" s="60"/>
      <c r="F4371" s="60"/>
      <c r="G4371" s="60"/>
      <c r="H4371" s="60"/>
      <c r="I4371" s="60"/>
      <c r="J4371" s="60"/>
      <c r="K4371" s="60"/>
      <c r="L4371" s="60"/>
      <c r="M4371" s="60"/>
      <c r="N4371" s="60"/>
      <c r="O4371" s="60"/>
    </row>
    <row r="4372" spans="1:15" x14ac:dyDescent="0.25">
      <c r="A4372" s="60"/>
      <c r="B4372" s="60"/>
      <c r="C4372" s="60"/>
      <c r="D4372" s="60"/>
      <c r="E4372" s="60"/>
      <c r="F4372" s="60"/>
      <c r="G4372" s="60"/>
      <c r="H4372" s="60"/>
      <c r="I4372" s="60"/>
      <c r="J4372" s="60"/>
      <c r="K4372" s="60"/>
      <c r="L4372" s="60"/>
      <c r="M4372" s="60"/>
      <c r="N4372" s="60"/>
      <c r="O4372" s="60"/>
    </row>
    <row r="4373" spans="1:15" x14ac:dyDescent="0.25">
      <c r="A4373" s="60"/>
      <c r="B4373" s="60"/>
      <c r="C4373" s="60"/>
      <c r="D4373" s="60"/>
      <c r="E4373" s="60"/>
      <c r="F4373" s="60"/>
      <c r="G4373" s="60"/>
      <c r="H4373" s="60"/>
      <c r="I4373" s="60"/>
      <c r="J4373" s="60"/>
      <c r="K4373" s="60"/>
      <c r="L4373" s="60"/>
      <c r="M4373" s="60"/>
      <c r="N4373" s="60"/>
      <c r="O4373" s="60"/>
    </row>
    <row r="4374" spans="1:15" x14ac:dyDescent="0.25">
      <c r="A4374" s="60"/>
      <c r="B4374" s="60"/>
      <c r="C4374" s="60"/>
      <c r="D4374" s="60"/>
      <c r="E4374" s="60"/>
      <c r="F4374" s="60"/>
      <c r="G4374" s="60"/>
      <c r="H4374" s="60"/>
      <c r="I4374" s="60"/>
      <c r="J4374" s="60"/>
      <c r="K4374" s="60"/>
      <c r="L4374" s="60"/>
      <c r="M4374" s="60"/>
      <c r="N4374" s="60"/>
      <c r="O4374" s="60"/>
    </row>
    <row r="4375" spans="1:15" x14ac:dyDescent="0.25">
      <c r="A4375" s="60"/>
      <c r="B4375" s="60"/>
      <c r="C4375" s="60"/>
      <c r="D4375" s="60"/>
      <c r="E4375" s="60"/>
      <c r="F4375" s="60"/>
      <c r="G4375" s="60"/>
      <c r="H4375" s="60"/>
      <c r="I4375" s="60"/>
      <c r="J4375" s="60"/>
      <c r="K4375" s="60"/>
      <c r="L4375" s="60"/>
      <c r="M4375" s="60"/>
      <c r="N4375" s="60"/>
      <c r="O4375" s="60"/>
    </row>
    <row r="4376" spans="1:15" x14ac:dyDescent="0.25">
      <c r="A4376" s="60"/>
      <c r="B4376" s="60"/>
      <c r="C4376" s="60"/>
      <c r="D4376" s="60"/>
      <c r="E4376" s="60"/>
      <c r="F4376" s="60"/>
      <c r="G4376" s="60"/>
      <c r="H4376" s="60"/>
      <c r="I4376" s="60"/>
      <c r="J4376" s="60"/>
      <c r="K4376" s="60"/>
      <c r="L4376" s="60"/>
      <c r="M4376" s="60"/>
      <c r="N4376" s="60"/>
      <c r="O4376" s="60"/>
    </row>
    <row r="4377" spans="1:15" x14ac:dyDescent="0.25">
      <c r="A4377" s="60"/>
      <c r="B4377" s="60"/>
      <c r="C4377" s="60"/>
      <c r="D4377" s="60"/>
      <c r="E4377" s="60"/>
      <c r="F4377" s="60"/>
      <c r="G4377" s="60"/>
      <c r="H4377" s="60"/>
      <c r="I4377" s="60"/>
      <c r="J4377" s="60"/>
      <c r="K4377" s="60"/>
      <c r="L4377" s="60"/>
      <c r="M4377" s="60"/>
      <c r="N4377" s="60"/>
      <c r="O4377" s="60"/>
    </row>
    <row r="4378" spans="1:15" x14ac:dyDescent="0.25">
      <c r="A4378" s="60"/>
      <c r="B4378" s="60"/>
      <c r="C4378" s="60"/>
      <c r="D4378" s="60"/>
      <c r="E4378" s="60"/>
      <c r="F4378" s="60"/>
      <c r="G4378" s="60"/>
      <c r="H4378" s="60"/>
      <c r="I4378" s="60"/>
      <c r="J4378" s="60"/>
      <c r="K4378" s="60"/>
      <c r="L4378" s="60"/>
      <c r="M4378" s="60"/>
      <c r="N4378" s="60"/>
      <c r="O4378" s="60"/>
    </row>
    <row r="4379" spans="1:15" x14ac:dyDescent="0.25">
      <c r="A4379" s="60"/>
      <c r="B4379" s="60"/>
      <c r="C4379" s="60"/>
      <c r="D4379" s="60"/>
      <c r="E4379" s="60"/>
      <c r="F4379" s="60"/>
      <c r="G4379" s="60"/>
      <c r="H4379" s="60"/>
      <c r="I4379" s="60"/>
      <c r="J4379" s="60"/>
      <c r="K4379" s="60"/>
      <c r="L4379" s="60"/>
      <c r="M4379" s="60"/>
      <c r="N4379" s="60"/>
      <c r="O4379" s="60"/>
    </row>
    <row r="4380" spans="1:15" x14ac:dyDescent="0.25">
      <c r="A4380" s="60"/>
      <c r="B4380" s="60"/>
      <c r="C4380" s="60"/>
      <c r="D4380" s="60"/>
      <c r="E4380" s="60"/>
      <c r="F4380" s="60"/>
      <c r="G4380" s="60"/>
      <c r="H4380" s="60"/>
      <c r="I4380" s="60"/>
      <c r="J4380" s="60"/>
      <c r="K4380" s="60"/>
      <c r="L4380" s="60"/>
      <c r="M4380" s="60"/>
      <c r="N4380" s="60"/>
      <c r="O4380" s="60"/>
    </row>
    <row r="4381" spans="1:15" x14ac:dyDescent="0.25">
      <c r="A4381" s="60"/>
      <c r="B4381" s="60"/>
      <c r="C4381" s="60"/>
      <c r="D4381" s="60"/>
      <c r="E4381" s="60"/>
      <c r="F4381" s="60"/>
      <c r="G4381" s="60"/>
      <c r="H4381" s="60"/>
      <c r="I4381" s="60"/>
      <c r="J4381" s="60"/>
      <c r="K4381" s="60"/>
      <c r="L4381" s="60"/>
      <c r="M4381" s="60"/>
      <c r="N4381" s="60"/>
      <c r="O4381" s="60"/>
    </row>
    <row r="4382" spans="1:15" x14ac:dyDescent="0.25">
      <c r="A4382" s="60"/>
      <c r="B4382" s="60"/>
      <c r="C4382" s="60"/>
      <c r="D4382" s="60"/>
      <c r="E4382" s="60"/>
      <c r="F4382" s="60"/>
      <c r="G4382" s="60"/>
      <c r="H4382" s="60"/>
      <c r="I4382" s="60"/>
      <c r="J4382" s="60"/>
      <c r="K4382" s="60"/>
      <c r="L4382" s="60"/>
      <c r="M4382" s="60"/>
      <c r="N4382" s="60"/>
      <c r="O4382" s="60"/>
    </row>
    <row r="4383" spans="1:15" x14ac:dyDescent="0.25">
      <c r="A4383" s="60"/>
      <c r="B4383" s="60"/>
      <c r="C4383" s="60"/>
      <c r="D4383" s="60"/>
      <c r="E4383" s="60"/>
      <c r="F4383" s="60"/>
      <c r="G4383" s="60"/>
      <c r="H4383" s="60"/>
      <c r="I4383" s="60"/>
      <c r="J4383" s="60"/>
      <c r="K4383" s="60"/>
      <c r="L4383" s="60"/>
      <c r="M4383" s="60"/>
      <c r="N4383" s="60"/>
      <c r="O4383" s="60"/>
    </row>
    <row r="4384" spans="1:15" x14ac:dyDescent="0.25">
      <c r="A4384" s="60"/>
      <c r="B4384" s="60"/>
      <c r="C4384" s="60"/>
      <c r="D4384" s="60"/>
      <c r="E4384" s="60"/>
      <c r="F4384" s="60"/>
      <c r="G4384" s="60"/>
      <c r="H4384" s="60"/>
      <c r="I4384" s="60"/>
      <c r="J4384" s="60"/>
      <c r="K4384" s="60"/>
      <c r="L4384" s="60"/>
      <c r="M4384" s="60"/>
      <c r="N4384" s="60"/>
      <c r="O4384" s="60"/>
    </row>
    <row r="4385" spans="1:15" x14ac:dyDescent="0.25">
      <c r="A4385" s="60"/>
      <c r="B4385" s="60"/>
      <c r="C4385" s="60"/>
      <c r="D4385" s="60"/>
      <c r="E4385" s="60"/>
      <c r="F4385" s="60"/>
      <c r="G4385" s="60"/>
      <c r="H4385" s="60"/>
      <c r="I4385" s="60"/>
      <c r="J4385" s="60"/>
      <c r="K4385" s="60"/>
      <c r="L4385" s="60"/>
      <c r="M4385" s="60"/>
      <c r="N4385" s="60"/>
      <c r="O4385" s="60"/>
    </row>
    <row r="4386" spans="1:15" x14ac:dyDescent="0.25">
      <c r="A4386" s="60"/>
      <c r="B4386" s="60"/>
      <c r="C4386" s="60"/>
      <c r="D4386" s="60"/>
      <c r="E4386" s="60"/>
      <c r="F4386" s="60"/>
      <c r="G4386" s="60"/>
      <c r="H4386" s="60"/>
      <c r="I4386" s="60"/>
      <c r="J4386" s="60"/>
      <c r="K4386" s="60"/>
      <c r="L4386" s="60"/>
      <c r="M4386" s="60"/>
      <c r="N4386" s="60"/>
      <c r="O4386" s="60"/>
    </row>
    <row r="4387" spans="1:15" x14ac:dyDescent="0.25">
      <c r="A4387" s="60"/>
      <c r="B4387" s="60"/>
      <c r="C4387" s="60"/>
      <c r="D4387" s="60"/>
      <c r="E4387" s="60"/>
      <c r="F4387" s="60"/>
      <c r="G4387" s="60"/>
      <c r="H4387" s="60"/>
      <c r="I4387" s="60"/>
      <c r="J4387" s="60"/>
      <c r="K4387" s="60"/>
      <c r="L4387" s="60"/>
      <c r="M4387" s="60"/>
      <c r="N4387" s="60"/>
      <c r="O4387" s="60"/>
    </row>
    <row r="4388" spans="1:15" x14ac:dyDescent="0.25">
      <c r="A4388" s="60"/>
      <c r="B4388" s="60"/>
      <c r="C4388" s="60"/>
      <c r="D4388" s="60"/>
      <c r="E4388" s="60"/>
      <c r="F4388" s="60"/>
      <c r="G4388" s="60"/>
      <c r="H4388" s="60"/>
      <c r="I4388" s="60"/>
      <c r="J4388" s="60"/>
      <c r="K4388" s="60"/>
      <c r="L4388" s="60"/>
      <c r="M4388" s="60"/>
      <c r="N4388" s="60"/>
      <c r="O4388" s="60"/>
    </row>
    <row r="4389" spans="1:15" x14ac:dyDescent="0.25">
      <c r="A4389" s="60"/>
      <c r="B4389" s="60"/>
      <c r="C4389" s="60"/>
      <c r="D4389" s="60"/>
      <c r="E4389" s="60"/>
      <c r="F4389" s="60"/>
      <c r="G4389" s="60"/>
      <c r="H4389" s="60"/>
      <c r="I4389" s="60"/>
      <c r="J4389" s="60"/>
      <c r="K4389" s="60"/>
      <c r="L4389" s="60"/>
      <c r="M4389" s="60"/>
      <c r="N4389" s="60"/>
      <c r="O4389" s="60"/>
    </row>
    <row r="4390" spans="1:15" x14ac:dyDescent="0.25">
      <c r="A4390" s="60"/>
      <c r="B4390" s="60"/>
      <c r="C4390" s="60"/>
      <c r="D4390" s="60"/>
      <c r="E4390" s="60"/>
      <c r="F4390" s="60"/>
      <c r="G4390" s="60"/>
      <c r="H4390" s="60"/>
      <c r="I4390" s="60"/>
      <c r="J4390" s="60"/>
      <c r="K4390" s="60"/>
      <c r="L4390" s="60"/>
      <c r="M4390" s="60"/>
      <c r="N4390" s="60"/>
      <c r="O4390" s="60"/>
    </row>
    <row r="4391" spans="1:15" x14ac:dyDescent="0.25">
      <c r="A4391" s="60"/>
      <c r="B4391" s="60"/>
      <c r="C4391" s="60"/>
      <c r="D4391" s="60"/>
      <c r="E4391" s="60"/>
      <c r="F4391" s="60"/>
      <c r="G4391" s="60"/>
      <c r="H4391" s="60"/>
      <c r="I4391" s="60"/>
      <c r="J4391" s="60"/>
      <c r="K4391" s="60"/>
      <c r="L4391" s="60"/>
      <c r="M4391" s="60"/>
      <c r="N4391" s="60"/>
      <c r="O4391" s="60"/>
    </row>
    <row r="4392" spans="1:15" x14ac:dyDescent="0.25">
      <c r="A4392" s="60"/>
      <c r="B4392" s="60"/>
      <c r="C4392" s="60"/>
      <c r="D4392" s="60"/>
      <c r="E4392" s="60"/>
      <c r="F4392" s="60"/>
      <c r="G4392" s="60"/>
      <c r="H4392" s="60"/>
      <c r="I4392" s="60"/>
      <c r="J4392" s="60"/>
      <c r="K4392" s="60"/>
      <c r="L4392" s="60"/>
      <c r="M4392" s="60"/>
      <c r="N4392" s="60"/>
      <c r="O4392" s="60"/>
    </row>
    <row r="4393" spans="1:15" x14ac:dyDescent="0.25">
      <c r="A4393" s="60"/>
      <c r="B4393" s="60"/>
      <c r="C4393" s="60"/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0"/>
    </row>
    <row r="4394" spans="1:15" x14ac:dyDescent="0.25">
      <c r="A4394" s="60"/>
      <c r="B4394" s="60"/>
      <c r="C4394" s="60"/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0"/>
    </row>
    <row r="4395" spans="1:15" x14ac:dyDescent="0.25">
      <c r="A4395" s="60"/>
      <c r="B4395" s="60"/>
      <c r="C4395" s="60"/>
      <c r="D4395" s="60"/>
      <c r="E4395" s="60"/>
      <c r="F4395" s="60"/>
      <c r="G4395" s="60"/>
      <c r="H4395" s="60"/>
      <c r="I4395" s="60"/>
      <c r="J4395" s="60"/>
      <c r="K4395" s="60"/>
      <c r="L4395" s="60"/>
      <c r="M4395" s="60"/>
      <c r="N4395" s="60"/>
      <c r="O4395" s="60"/>
    </row>
    <row r="4396" spans="1:15" x14ac:dyDescent="0.25">
      <c r="A4396" s="60"/>
      <c r="B4396" s="60"/>
      <c r="C4396" s="60"/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0"/>
    </row>
    <row r="4397" spans="1:15" x14ac:dyDescent="0.25">
      <c r="A4397" s="60"/>
      <c r="B4397" s="60"/>
      <c r="C4397" s="60"/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0"/>
    </row>
    <row r="4398" spans="1:15" x14ac:dyDescent="0.25">
      <c r="A4398" s="60"/>
      <c r="B4398" s="60"/>
      <c r="C4398" s="60"/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0"/>
    </row>
    <row r="4399" spans="1:15" x14ac:dyDescent="0.25">
      <c r="A4399" s="60"/>
      <c r="B4399" s="60"/>
      <c r="C4399" s="60"/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0"/>
    </row>
    <row r="4400" spans="1:15" x14ac:dyDescent="0.25">
      <c r="A4400" s="60"/>
      <c r="B4400" s="60"/>
      <c r="C4400" s="60"/>
      <c r="D4400" s="60"/>
      <c r="E4400" s="60"/>
      <c r="F4400" s="60"/>
      <c r="G4400" s="60"/>
      <c r="H4400" s="60"/>
      <c r="I4400" s="60"/>
      <c r="J4400" s="60"/>
      <c r="K4400" s="60"/>
      <c r="L4400" s="60"/>
      <c r="M4400" s="60"/>
      <c r="N4400" s="60"/>
      <c r="O4400" s="60"/>
    </row>
    <row r="4401" spans="1:15" x14ac:dyDescent="0.25">
      <c r="A4401" s="60"/>
      <c r="B4401" s="60"/>
      <c r="C4401" s="60"/>
      <c r="D4401" s="60"/>
      <c r="E4401" s="60"/>
      <c r="F4401" s="60"/>
      <c r="G4401" s="60"/>
      <c r="H4401" s="60"/>
      <c r="I4401" s="60"/>
      <c r="J4401" s="60"/>
      <c r="K4401" s="60"/>
      <c r="L4401" s="60"/>
      <c r="M4401" s="60"/>
      <c r="N4401" s="60"/>
      <c r="O4401" s="60"/>
    </row>
    <row r="4402" spans="1:15" x14ac:dyDescent="0.25">
      <c r="A4402" s="60"/>
      <c r="B4402" s="60"/>
      <c r="C4402" s="60"/>
      <c r="D4402" s="60"/>
      <c r="E4402" s="60"/>
      <c r="F4402" s="60"/>
      <c r="G4402" s="60"/>
      <c r="H4402" s="60"/>
      <c r="I4402" s="60"/>
      <c r="J4402" s="60"/>
      <c r="K4402" s="60"/>
      <c r="L4402" s="60"/>
      <c r="M4402" s="60"/>
      <c r="N4402" s="60"/>
      <c r="O4402" s="60"/>
    </row>
    <row r="4403" spans="1:15" x14ac:dyDescent="0.25">
      <c r="A4403" s="60"/>
      <c r="B4403" s="60"/>
      <c r="C4403" s="60"/>
      <c r="D4403" s="60"/>
      <c r="E4403" s="60"/>
      <c r="F4403" s="60"/>
      <c r="G4403" s="60"/>
      <c r="H4403" s="60"/>
      <c r="I4403" s="60"/>
      <c r="J4403" s="60"/>
      <c r="K4403" s="60"/>
      <c r="L4403" s="60"/>
      <c r="M4403" s="60"/>
      <c r="N4403" s="60"/>
      <c r="O4403" s="60"/>
    </row>
    <row r="4404" spans="1:15" x14ac:dyDescent="0.25">
      <c r="A4404" s="60"/>
      <c r="B4404" s="60"/>
      <c r="C4404" s="60"/>
      <c r="D4404" s="60"/>
      <c r="E4404" s="60"/>
      <c r="F4404" s="60"/>
      <c r="G4404" s="60"/>
      <c r="H4404" s="60"/>
      <c r="I4404" s="60"/>
      <c r="J4404" s="60"/>
      <c r="K4404" s="60"/>
      <c r="L4404" s="60"/>
      <c r="M4404" s="60"/>
      <c r="N4404" s="60"/>
      <c r="O4404" s="60"/>
    </row>
    <row r="4405" spans="1:15" x14ac:dyDescent="0.25">
      <c r="A4405" s="60"/>
      <c r="B4405" s="60"/>
      <c r="C4405" s="60"/>
      <c r="D4405" s="60"/>
      <c r="E4405" s="60"/>
      <c r="F4405" s="60"/>
      <c r="G4405" s="60"/>
      <c r="H4405" s="60"/>
      <c r="I4405" s="60"/>
      <c r="J4405" s="60"/>
      <c r="K4405" s="60"/>
      <c r="L4405" s="60"/>
      <c r="M4405" s="60"/>
      <c r="N4405" s="60"/>
      <c r="O4405" s="60"/>
    </row>
    <row r="4406" spans="1:15" x14ac:dyDescent="0.25">
      <c r="A4406" s="60"/>
      <c r="B4406" s="60"/>
      <c r="C4406" s="60"/>
      <c r="D4406" s="60"/>
      <c r="E4406" s="60"/>
      <c r="F4406" s="60"/>
      <c r="G4406" s="60"/>
      <c r="H4406" s="60"/>
      <c r="I4406" s="60"/>
      <c r="J4406" s="60"/>
      <c r="K4406" s="60"/>
      <c r="L4406" s="60"/>
      <c r="M4406" s="60"/>
      <c r="N4406" s="60"/>
      <c r="O4406" s="60"/>
    </row>
    <row r="4407" spans="1:15" x14ac:dyDescent="0.25">
      <c r="A4407" s="60"/>
      <c r="B4407" s="60"/>
      <c r="C4407" s="60"/>
      <c r="D4407" s="60"/>
      <c r="E4407" s="60"/>
      <c r="F4407" s="60"/>
      <c r="G4407" s="60"/>
      <c r="H4407" s="60"/>
      <c r="I4407" s="60"/>
      <c r="J4407" s="60"/>
      <c r="K4407" s="60"/>
      <c r="L4407" s="60"/>
      <c r="M4407" s="60"/>
      <c r="N4407" s="60"/>
      <c r="O4407" s="60"/>
    </row>
    <row r="4408" spans="1:15" x14ac:dyDescent="0.25">
      <c r="A4408" s="60"/>
      <c r="B4408" s="60"/>
      <c r="C4408" s="60"/>
      <c r="D4408" s="60"/>
      <c r="E4408" s="60"/>
      <c r="F4408" s="60"/>
      <c r="G4408" s="60"/>
      <c r="H4408" s="60"/>
      <c r="I4408" s="60"/>
      <c r="J4408" s="60"/>
      <c r="K4408" s="60"/>
      <c r="L4408" s="60"/>
      <c r="M4408" s="60"/>
      <c r="N4408" s="60"/>
      <c r="O4408" s="60"/>
    </row>
    <row r="4409" spans="1:15" x14ac:dyDescent="0.25">
      <c r="A4409" s="60"/>
      <c r="B4409" s="60"/>
      <c r="C4409" s="60"/>
      <c r="D4409" s="60"/>
      <c r="E4409" s="60"/>
      <c r="F4409" s="60"/>
      <c r="G4409" s="60"/>
      <c r="H4409" s="60"/>
      <c r="I4409" s="60"/>
      <c r="J4409" s="60"/>
      <c r="K4409" s="60"/>
      <c r="L4409" s="60"/>
      <c r="M4409" s="60"/>
      <c r="N4409" s="60"/>
      <c r="O4409" s="60"/>
    </row>
    <row r="4410" spans="1:15" x14ac:dyDescent="0.25">
      <c r="A4410" s="60"/>
      <c r="B4410" s="60"/>
      <c r="C4410" s="60"/>
      <c r="D4410" s="60"/>
      <c r="E4410" s="60"/>
      <c r="F4410" s="60"/>
      <c r="G4410" s="60"/>
      <c r="H4410" s="60"/>
      <c r="I4410" s="60"/>
      <c r="J4410" s="60"/>
      <c r="K4410" s="60"/>
      <c r="L4410" s="60"/>
      <c r="M4410" s="60"/>
      <c r="N4410" s="60"/>
      <c r="O4410" s="60"/>
    </row>
    <row r="4411" spans="1:15" x14ac:dyDescent="0.25">
      <c r="A4411" s="60"/>
      <c r="B4411" s="60"/>
      <c r="C4411" s="60"/>
      <c r="D4411" s="60"/>
      <c r="E4411" s="60"/>
      <c r="F4411" s="60"/>
      <c r="G4411" s="60"/>
      <c r="H4411" s="60"/>
      <c r="I4411" s="60"/>
      <c r="J4411" s="60"/>
      <c r="K4411" s="60"/>
      <c r="L4411" s="60"/>
      <c r="M4411" s="60"/>
      <c r="N4411" s="60"/>
      <c r="O4411" s="60"/>
    </row>
    <row r="4412" spans="1:15" x14ac:dyDescent="0.25">
      <c r="A4412" s="60"/>
      <c r="B4412" s="60"/>
      <c r="C4412" s="60"/>
      <c r="D4412" s="60"/>
      <c r="E4412" s="60"/>
      <c r="F4412" s="60"/>
      <c r="G4412" s="60"/>
      <c r="H4412" s="60"/>
      <c r="I4412" s="60"/>
      <c r="J4412" s="60"/>
      <c r="K4412" s="60"/>
      <c r="L4412" s="60"/>
      <c r="M4412" s="60"/>
      <c r="N4412" s="60"/>
      <c r="O4412" s="60"/>
    </row>
    <row r="4413" spans="1:15" x14ac:dyDescent="0.25">
      <c r="A4413" s="60"/>
      <c r="B4413" s="60"/>
      <c r="C4413" s="60"/>
      <c r="D4413" s="60"/>
      <c r="E4413" s="60"/>
      <c r="F4413" s="60"/>
      <c r="G4413" s="60"/>
      <c r="H4413" s="60"/>
      <c r="I4413" s="60"/>
      <c r="J4413" s="60"/>
      <c r="K4413" s="60"/>
      <c r="L4413" s="60"/>
      <c r="M4413" s="60"/>
      <c r="N4413" s="60"/>
      <c r="O4413" s="60"/>
    </row>
    <row r="4414" spans="1:15" x14ac:dyDescent="0.25">
      <c r="A4414" s="60"/>
      <c r="B4414" s="60"/>
      <c r="C4414" s="60"/>
      <c r="D4414" s="60"/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</row>
    <row r="4415" spans="1:15" x14ac:dyDescent="0.25">
      <c r="A4415" s="60"/>
      <c r="B4415" s="60"/>
      <c r="C4415" s="60"/>
      <c r="D4415" s="60"/>
      <c r="E4415" s="60"/>
      <c r="F4415" s="60"/>
      <c r="G4415" s="60"/>
      <c r="H4415" s="60"/>
      <c r="I4415" s="60"/>
      <c r="J4415" s="60"/>
      <c r="K4415" s="60"/>
      <c r="L4415" s="60"/>
      <c r="M4415" s="60"/>
      <c r="N4415" s="60"/>
      <c r="O4415" s="60"/>
    </row>
    <row r="4416" spans="1:15" x14ac:dyDescent="0.25">
      <c r="A4416" s="60"/>
      <c r="B4416" s="60"/>
      <c r="C4416" s="60"/>
      <c r="D4416" s="60"/>
      <c r="E4416" s="60"/>
      <c r="F4416" s="60"/>
      <c r="G4416" s="60"/>
      <c r="H4416" s="60"/>
      <c r="I4416" s="60"/>
      <c r="J4416" s="60"/>
      <c r="K4416" s="60"/>
      <c r="L4416" s="60"/>
      <c r="M4416" s="60"/>
      <c r="N4416" s="60"/>
      <c r="O4416" s="60"/>
    </row>
    <row r="4417" spans="1:15" x14ac:dyDescent="0.25">
      <c r="A4417" s="60"/>
      <c r="B4417" s="60"/>
      <c r="C4417" s="60"/>
      <c r="D4417" s="60"/>
      <c r="E4417" s="60"/>
      <c r="F4417" s="60"/>
      <c r="G4417" s="60"/>
      <c r="H4417" s="60"/>
      <c r="I4417" s="60"/>
      <c r="J4417" s="60"/>
      <c r="K4417" s="60"/>
      <c r="L4417" s="60"/>
      <c r="M4417" s="60"/>
      <c r="N4417" s="60"/>
      <c r="O4417" s="60"/>
    </row>
    <row r="4418" spans="1:15" x14ac:dyDescent="0.25">
      <c r="A4418" s="60"/>
      <c r="B4418" s="60"/>
      <c r="C4418" s="60"/>
      <c r="D4418" s="60"/>
      <c r="E4418" s="60"/>
      <c r="F4418" s="60"/>
      <c r="G4418" s="60"/>
      <c r="H4418" s="60"/>
      <c r="I4418" s="60"/>
      <c r="J4418" s="60"/>
      <c r="K4418" s="60"/>
      <c r="L4418" s="60"/>
      <c r="M4418" s="60"/>
      <c r="N4418" s="60"/>
      <c r="O4418" s="60"/>
    </row>
    <row r="4419" spans="1:15" x14ac:dyDescent="0.25">
      <c r="A4419" s="60"/>
      <c r="B4419" s="60"/>
      <c r="C4419" s="60"/>
      <c r="D4419" s="60"/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</row>
    <row r="4420" spans="1:15" x14ac:dyDescent="0.25">
      <c r="A4420" s="60"/>
      <c r="B4420" s="60"/>
      <c r="C4420" s="60"/>
      <c r="D4420" s="60"/>
      <c r="E4420" s="60"/>
      <c r="F4420" s="60"/>
      <c r="G4420" s="60"/>
      <c r="H4420" s="60"/>
      <c r="I4420" s="60"/>
      <c r="J4420" s="60"/>
      <c r="K4420" s="60"/>
      <c r="L4420" s="60"/>
      <c r="M4420" s="60"/>
      <c r="N4420" s="60"/>
      <c r="O4420" s="60"/>
    </row>
    <row r="4421" spans="1:15" x14ac:dyDescent="0.25">
      <c r="A4421" s="60"/>
      <c r="B4421" s="60"/>
      <c r="C4421" s="60"/>
      <c r="D4421" s="60"/>
      <c r="E4421" s="60"/>
      <c r="F4421" s="60"/>
      <c r="G4421" s="60"/>
      <c r="H4421" s="60"/>
      <c r="I4421" s="60"/>
      <c r="J4421" s="60"/>
      <c r="K4421" s="60"/>
      <c r="L4421" s="60"/>
      <c r="M4421" s="60"/>
      <c r="N4421" s="60"/>
      <c r="O4421" s="60"/>
    </row>
    <row r="4422" spans="1:15" x14ac:dyDescent="0.25">
      <c r="A4422" s="60"/>
      <c r="B4422" s="60"/>
      <c r="C4422" s="60"/>
      <c r="D4422" s="60"/>
      <c r="E4422" s="60"/>
      <c r="F4422" s="60"/>
      <c r="G4422" s="60"/>
      <c r="H4422" s="60"/>
      <c r="I4422" s="60"/>
      <c r="J4422" s="60"/>
      <c r="K4422" s="60"/>
      <c r="L4422" s="60"/>
      <c r="M4422" s="60"/>
      <c r="N4422" s="60"/>
      <c r="O4422" s="60"/>
    </row>
    <row r="4423" spans="1:15" x14ac:dyDescent="0.25">
      <c r="A4423" s="60"/>
      <c r="B4423" s="60"/>
      <c r="C4423" s="60"/>
      <c r="D4423" s="60"/>
      <c r="E4423" s="60"/>
      <c r="F4423" s="60"/>
      <c r="G4423" s="60"/>
      <c r="H4423" s="60"/>
      <c r="I4423" s="60"/>
      <c r="J4423" s="60"/>
      <c r="K4423" s="60"/>
      <c r="L4423" s="60"/>
      <c r="M4423" s="60"/>
      <c r="N4423" s="60"/>
      <c r="O4423" s="60"/>
    </row>
    <row r="4424" spans="1:15" x14ac:dyDescent="0.25">
      <c r="A4424" s="60"/>
      <c r="B4424" s="60"/>
      <c r="C4424" s="60"/>
      <c r="D4424" s="60"/>
      <c r="E4424" s="60"/>
      <c r="F4424" s="60"/>
      <c r="G4424" s="60"/>
      <c r="H4424" s="60"/>
      <c r="I4424" s="60"/>
      <c r="J4424" s="60"/>
      <c r="K4424" s="60"/>
      <c r="L4424" s="60"/>
      <c r="M4424" s="60"/>
      <c r="N4424" s="60"/>
      <c r="O4424" s="60"/>
    </row>
    <row r="4425" spans="1:15" x14ac:dyDescent="0.25">
      <c r="A4425" s="60"/>
      <c r="B4425" s="60"/>
      <c r="C4425" s="60"/>
      <c r="D4425" s="60"/>
      <c r="E4425" s="60"/>
      <c r="F4425" s="60"/>
      <c r="G4425" s="60"/>
      <c r="H4425" s="60"/>
      <c r="I4425" s="60"/>
      <c r="J4425" s="60"/>
      <c r="K4425" s="60"/>
      <c r="L4425" s="60"/>
      <c r="M4425" s="60"/>
      <c r="N4425" s="60"/>
      <c r="O4425" s="60"/>
    </row>
    <row r="4426" spans="1:15" x14ac:dyDescent="0.25">
      <c r="A4426" s="60"/>
      <c r="B4426" s="60"/>
      <c r="C4426" s="60"/>
      <c r="D4426" s="60"/>
      <c r="E4426" s="60"/>
      <c r="F4426" s="60"/>
      <c r="G4426" s="60"/>
      <c r="H4426" s="60"/>
      <c r="I4426" s="60"/>
      <c r="J4426" s="60"/>
      <c r="K4426" s="60"/>
      <c r="L4426" s="60"/>
      <c r="M4426" s="60"/>
      <c r="N4426" s="60"/>
      <c r="O4426" s="60"/>
    </row>
    <row r="4427" spans="1:15" x14ac:dyDescent="0.25">
      <c r="A4427" s="60"/>
      <c r="B4427" s="60"/>
      <c r="C4427" s="60"/>
      <c r="D4427" s="60"/>
      <c r="E4427" s="60"/>
      <c r="F4427" s="60"/>
      <c r="G4427" s="60"/>
      <c r="H4427" s="60"/>
      <c r="I4427" s="60"/>
      <c r="J4427" s="60"/>
      <c r="K4427" s="60"/>
      <c r="L4427" s="60"/>
      <c r="M4427" s="60"/>
      <c r="N4427" s="60"/>
      <c r="O4427" s="60"/>
    </row>
    <row r="4428" spans="1:15" x14ac:dyDescent="0.25">
      <c r="A4428" s="60"/>
      <c r="B4428" s="60"/>
      <c r="C4428" s="60"/>
      <c r="D4428" s="60"/>
      <c r="E4428" s="60"/>
      <c r="F4428" s="60"/>
      <c r="G4428" s="60"/>
      <c r="H4428" s="60"/>
      <c r="I4428" s="60"/>
      <c r="J4428" s="60"/>
      <c r="K4428" s="60"/>
      <c r="L4428" s="60"/>
      <c r="M4428" s="60"/>
      <c r="N4428" s="60"/>
      <c r="O4428" s="60"/>
    </row>
    <row r="4429" spans="1:15" x14ac:dyDescent="0.25">
      <c r="A4429" s="60"/>
      <c r="B4429" s="60"/>
      <c r="C4429" s="60"/>
      <c r="D4429" s="60"/>
      <c r="E4429" s="60"/>
      <c r="F4429" s="60"/>
      <c r="G4429" s="60"/>
      <c r="H4429" s="60"/>
      <c r="I4429" s="60"/>
      <c r="J4429" s="60"/>
      <c r="K4429" s="60"/>
      <c r="L4429" s="60"/>
      <c r="M4429" s="60"/>
      <c r="N4429" s="60"/>
      <c r="O4429" s="60"/>
    </row>
    <row r="4430" spans="1:15" x14ac:dyDescent="0.25">
      <c r="A4430" s="60"/>
      <c r="B4430" s="60"/>
      <c r="C4430" s="60"/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0"/>
    </row>
    <row r="4431" spans="1:15" x14ac:dyDescent="0.25">
      <c r="A4431" s="60"/>
      <c r="B4431" s="60"/>
      <c r="C4431" s="60"/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0"/>
    </row>
    <row r="4432" spans="1:15" x14ac:dyDescent="0.25">
      <c r="A4432" s="60"/>
      <c r="B4432" s="60"/>
      <c r="C4432" s="60"/>
      <c r="D4432" s="60"/>
      <c r="E4432" s="60"/>
      <c r="F4432" s="60"/>
      <c r="G4432" s="60"/>
      <c r="H4432" s="60"/>
      <c r="I4432" s="60"/>
      <c r="J4432" s="60"/>
      <c r="K4432" s="60"/>
      <c r="L4432" s="60"/>
      <c r="M4432" s="60"/>
      <c r="N4432" s="60"/>
      <c r="O4432" s="60"/>
    </row>
    <row r="4433" spans="1:15" x14ac:dyDescent="0.25">
      <c r="A4433" s="60"/>
      <c r="B4433" s="60"/>
      <c r="C4433" s="60"/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0"/>
    </row>
    <row r="4434" spans="1:15" x14ac:dyDescent="0.25">
      <c r="A4434" s="60"/>
      <c r="B4434" s="60"/>
      <c r="C4434" s="60"/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0"/>
    </row>
    <row r="4435" spans="1:15" x14ac:dyDescent="0.25">
      <c r="A4435" s="60"/>
      <c r="B4435" s="60"/>
      <c r="C4435" s="60"/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0"/>
    </row>
    <row r="4436" spans="1:15" x14ac:dyDescent="0.25">
      <c r="A4436" s="60"/>
      <c r="B4436" s="60"/>
      <c r="C4436" s="60"/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0"/>
    </row>
    <row r="4437" spans="1:15" x14ac:dyDescent="0.25">
      <c r="A4437" s="60"/>
      <c r="B4437" s="60"/>
      <c r="C4437" s="60"/>
      <c r="D4437" s="60"/>
      <c r="E4437" s="60"/>
      <c r="F4437" s="60"/>
      <c r="G4437" s="60"/>
      <c r="H4437" s="60"/>
      <c r="I4437" s="60"/>
      <c r="J4437" s="60"/>
      <c r="K4437" s="60"/>
      <c r="L4437" s="60"/>
      <c r="M4437" s="60"/>
      <c r="N4437" s="60"/>
      <c r="O4437" s="60"/>
    </row>
    <row r="4438" spans="1:15" x14ac:dyDescent="0.25">
      <c r="A4438" s="60"/>
      <c r="B4438" s="60"/>
      <c r="C4438" s="60"/>
      <c r="D4438" s="60"/>
      <c r="E4438" s="60"/>
      <c r="F4438" s="60"/>
      <c r="G4438" s="60"/>
      <c r="H4438" s="60"/>
      <c r="I4438" s="60"/>
      <c r="J4438" s="60"/>
      <c r="K4438" s="60"/>
      <c r="L4438" s="60"/>
      <c r="M4438" s="60"/>
      <c r="N4438" s="60"/>
      <c r="O4438" s="60"/>
    </row>
    <row r="4439" spans="1:15" x14ac:dyDescent="0.25">
      <c r="A4439" s="60"/>
      <c r="B4439" s="60"/>
      <c r="C4439" s="60"/>
      <c r="D4439" s="60"/>
      <c r="E4439" s="60"/>
      <c r="F4439" s="60"/>
      <c r="G4439" s="60"/>
      <c r="H4439" s="60"/>
      <c r="I4439" s="60"/>
      <c r="J4439" s="60"/>
      <c r="K4439" s="60"/>
      <c r="L4439" s="60"/>
      <c r="M4439" s="60"/>
      <c r="N4439" s="60"/>
      <c r="O4439" s="60"/>
    </row>
    <row r="4440" spans="1:15" x14ac:dyDescent="0.25">
      <c r="A4440" s="60"/>
      <c r="B4440" s="60"/>
      <c r="C4440" s="60"/>
      <c r="D4440" s="60"/>
      <c r="E4440" s="60"/>
      <c r="F4440" s="60"/>
      <c r="G4440" s="60"/>
      <c r="H4440" s="60"/>
      <c r="I4440" s="60"/>
      <c r="J4440" s="60"/>
      <c r="K4440" s="60"/>
      <c r="L4440" s="60"/>
      <c r="M4440" s="60"/>
      <c r="N4440" s="60"/>
      <c r="O4440" s="60"/>
    </row>
    <row r="4441" spans="1:15" x14ac:dyDescent="0.25">
      <c r="A4441" s="60"/>
      <c r="B4441" s="60"/>
      <c r="C4441" s="60"/>
      <c r="D4441" s="60"/>
      <c r="E4441" s="60"/>
      <c r="F4441" s="60"/>
      <c r="G4441" s="60"/>
      <c r="H4441" s="60"/>
      <c r="I4441" s="60"/>
      <c r="J4441" s="60"/>
      <c r="K4441" s="60"/>
      <c r="L4441" s="60"/>
      <c r="M4441" s="60"/>
      <c r="N4441" s="60"/>
      <c r="O4441" s="60"/>
    </row>
    <row r="4442" spans="1:15" x14ac:dyDescent="0.25">
      <c r="A4442" s="60"/>
      <c r="B4442" s="60"/>
      <c r="C4442" s="60"/>
      <c r="D4442" s="60"/>
      <c r="E4442" s="60"/>
      <c r="F4442" s="60"/>
      <c r="G4442" s="60"/>
      <c r="H4442" s="60"/>
      <c r="I4442" s="60"/>
      <c r="J4442" s="60"/>
      <c r="K4442" s="60"/>
      <c r="L4442" s="60"/>
      <c r="M4442" s="60"/>
      <c r="N4442" s="60"/>
      <c r="O4442" s="60"/>
    </row>
    <row r="4443" spans="1:15" x14ac:dyDescent="0.25">
      <c r="A4443" s="60"/>
      <c r="B4443" s="60"/>
      <c r="C4443" s="60"/>
      <c r="D4443" s="60"/>
      <c r="E4443" s="60"/>
      <c r="F4443" s="60"/>
      <c r="G4443" s="60"/>
      <c r="H4443" s="60"/>
      <c r="I4443" s="60"/>
      <c r="J4443" s="60"/>
      <c r="K4443" s="60"/>
      <c r="L4443" s="60"/>
      <c r="M4443" s="60"/>
      <c r="N4443" s="60"/>
      <c r="O4443" s="60"/>
    </row>
    <row r="4444" spans="1:15" x14ac:dyDescent="0.25">
      <c r="A4444" s="60"/>
      <c r="B4444" s="60"/>
      <c r="C4444" s="60"/>
      <c r="D4444" s="60"/>
      <c r="E4444" s="60"/>
      <c r="F4444" s="60"/>
      <c r="G4444" s="60"/>
      <c r="H4444" s="60"/>
      <c r="I4444" s="60"/>
      <c r="J4444" s="60"/>
      <c r="K4444" s="60"/>
      <c r="L4444" s="60"/>
      <c r="M4444" s="60"/>
      <c r="N4444" s="60"/>
      <c r="O4444" s="60"/>
    </row>
    <row r="4445" spans="1:15" x14ac:dyDescent="0.25">
      <c r="A4445" s="60"/>
      <c r="B4445" s="60"/>
      <c r="C4445" s="60"/>
      <c r="D4445" s="60"/>
      <c r="E4445" s="60"/>
      <c r="F4445" s="60"/>
      <c r="G4445" s="60"/>
      <c r="H4445" s="60"/>
      <c r="I4445" s="60"/>
      <c r="J4445" s="60"/>
      <c r="K4445" s="60"/>
      <c r="L4445" s="60"/>
      <c r="M4445" s="60"/>
      <c r="N4445" s="60"/>
      <c r="O4445" s="60"/>
    </row>
    <row r="4446" spans="1:15" x14ac:dyDescent="0.25">
      <c r="A4446" s="60"/>
      <c r="B4446" s="60"/>
      <c r="C4446" s="60"/>
      <c r="D4446" s="60"/>
      <c r="E4446" s="60"/>
      <c r="F4446" s="60"/>
      <c r="G4446" s="60"/>
      <c r="H4446" s="60"/>
      <c r="I4446" s="60"/>
      <c r="J4446" s="60"/>
      <c r="K4446" s="60"/>
      <c r="L4446" s="60"/>
      <c r="M4446" s="60"/>
      <c r="N4446" s="60"/>
      <c r="O4446" s="60"/>
    </row>
    <row r="4447" spans="1:15" x14ac:dyDescent="0.25">
      <c r="A4447" s="60"/>
      <c r="B4447" s="60"/>
      <c r="C4447" s="60"/>
      <c r="D4447" s="60"/>
      <c r="E4447" s="60"/>
      <c r="F4447" s="60"/>
      <c r="G4447" s="60"/>
      <c r="H4447" s="60"/>
      <c r="I4447" s="60"/>
      <c r="J4447" s="60"/>
      <c r="K4447" s="60"/>
      <c r="L4447" s="60"/>
      <c r="M4447" s="60"/>
      <c r="N4447" s="60"/>
      <c r="O4447" s="60"/>
    </row>
    <row r="4448" spans="1:15" x14ac:dyDescent="0.25">
      <c r="A4448" s="60"/>
      <c r="B4448" s="60"/>
      <c r="C4448" s="60"/>
      <c r="D4448" s="60"/>
      <c r="E4448" s="60"/>
      <c r="F4448" s="60"/>
      <c r="G4448" s="60"/>
      <c r="H4448" s="60"/>
      <c r="I4448" s="60"/>
      <c r="J4448" s="60"/>
      <c r="K4448" s="60"/>
      <c r="L4448" s="60"/>
      <c r="M4448" s="60"/>
      <c r="N4448" s="60"/>
      <c r="O4448" s="60"/>
    </row>
    <row r="4449" spans="1:15" x14ac:dyDescent="0.25">
      <c r="A4449" s="60"/>
      <c r="B4449" s="60"/>
      <c r="C4449" s="60"/>
      <c r="D4449" s="60"/>
      <c r="E4449" s="60"/>
      <c r="F4449" s="60"/>
      <c r="G4449" s="60"/>
      <c r="H4449" s="60"/>
      <c r="I4449" s="60"/>
      <c r="J4449" s="60"/>
      <c r="K4449" s="60"/>
      <c r="L4449" s="60"/>
      <c r="M4449" s="60"/>
      <c r="N4449" s="60"/>
      <c r="O4449" s="60"/>
    </row>
    <row r="4450" spans="1:15" x14ac:dyDescent="0.25">
      <c r="A4450" s="60"/>
      <c r="B4450" s="60"/>
      <c r="C4450" s="60"/>
      <c r="D4450" s="60"/>
      <c r="E4450" s="60"/>
      <c r="F4450" s="60"/>
      <c r="G4450" s="60"/>
      <c r="H4450" s="60"/>
      <c r="I4450" s="60"/>
      <c r="J4450" s="60"/>
      <c r="K4450" s="60"/>
      <c r="L4450" s="60"/>
      <c r="M4450" s="60"/>
      <c r="N4450" s="60"/>
      <c r="O4450" s="60"/>
    </row>
    <row r="4451" spans="1:15" x14ac:dyDescent="0.25">
      <c r="A4451" s="60"/>
      <c r="B4451" s="60"/>
      <c r="C4451" s="60"/>
      <c r="D4451" s="60"/>
      <c r="E4451" s="60"/>
      <c r="F4451" s="60"/>
      <c r="G4451" s="60"/>
      <c r="H4451" s="60"/>
      <c r="I4451" s="60"/>
      <c r="J4451" s="60"/>
      <c r="K4451" s="60"/>
      <c r="L4451" s="60"/>
      <c r="M4451" s="60"/>
      <c r="N4451" s="60"/>
      <c r="O4451" s="60"/>
    </row>
    <row r="4452" spans="1:15" x14ac:dyDescent="0.25">
      <c r="A4452" s="60"/>
      <c r="B4452" s="60"/>
      <c r="C4452" s="60"/>
      <c r="D4452" s="60"/>
      <c r="E4452" s="60"/>
      <c r="F4452" s="60"/>
      <c r="G4452" s="60"/>
      <c r="H4452" s="60"/>
      <c r="I4452" s="60"/>
      <c r="J4452" s="60"/>
      <c r="K4452" s="60"/>
      <c r="L4452" s="60"/>
      <c r="M4452" s="60"/>
      <c r="N4452" s="60"/>
      <c r="O4452" s="60"/>
    </row>
    <row r="4453" spans="1:15" x14ac:dyDescent="0.25">
      <c r="A4453" s="60"/>
      <c r="B4453" s="60"/>
      <c r="C4453" s="60"/>
      <c r="D4453" s="60"/>
      <c r="E4453" s="60"/>
      <c r="F4453" s="60"/>
      <c r="G4453" s="60"/>
      <c r="H4453" s="60"/>
      <c r="I4453" s="60"/>
      <c r="J4453" s="60"/>
      <c r="K4453" s="60"/>
      <c r="L4453" s="60"/>
      <c r="M4453" s="60"/>
      <c r="N4453" s="60"/>
      <c r="O4453" s="60"/>
    </row>
    <row r="4454" spans="1:15" x14ac:dyDescent="0.25">
      <c r="A4454" s="60"/>
      <c r="B4454" s="60"/>
      <c r="C4454" s="60"/>
      <c r="D4454" s="60"/>
      <c r="E4454" s="60"/>
      <c r="F4454" s="60"/>
      <c r="G4454" s="60"/>
      <c r="H4454" s="60"/>
      <c r="I4454" s="60"/>
      <c r="J4454" s="60"/>
      <c r="K4454" s="60"/>
      <c r="L4454" s="60"/>
      <c r="M4454" s="60"/>
      <c r="N4454" s="60"/>
      <c r="O4454" s="60"/>
    </row>
    <row r="4455" spans="1:15" x14ac:dyDescent="0.25">
      <c r="A4455" s="60"/>
      <c r="B4455" s="60"/>
      <c r="C4455" s="60"/>
      <c r="D4455" s="60"/>
      <c r="E4455" s="60"/>
      <c r="F4455" s="60"/>
      <c r="G4455" s="60"/>
      <c r="H4455" s="60"/>
      <c r="I4455" s="60"/>
      <c r="J4455" s="60"/>
      <c r="K4455" s="60"/>
      <c r="L4455" s="60"/>
      <c r="M4455" s="60"/>
      <c r="N4455" s="60"/>
      <c r="O4455" s="60"/>
    </row>
    <row r="4456" spans="1:15" x14ac:dyDescent="0.25">
      <c r="A4456" s="60"/>
      <c r="B4456" s="60"/>
      <c r="C4456" s="60"/>
      <c r="D4456" s="60"/>
      <c r="E4456" s="60"/>
      <c r="F4456" s="60"/>
      <c r="G4456" s="60"/>
      <c r="H4456" s="60"/>
      <c r="I4456" s="60"/>
      <c r="J4456" s="60"/>
      <c r="K4456" s="60"/>
      <c r="L4456" s="60"/>
      <c r="M4456" s="60"/>
      <c r="N4456" s="60"/>
      <c r="O4456" s="60"/>
    </row>
    <row r="4457" spans="1:15" x14ac:dyDescent="0.25">
      <c r="A4457" s="60"/>
      <c r="B4457" s="60"/>
      <c r="C4457" s="60"/>
      <c r="D4457" s="60"/>
      <c r="E4457" s="60"/>
      <c r="F4457" s="60"/>
      <c r="G4457" s="60"/>
      <c r="H4457" s="60"/>
      <c r="I4457" s="60"/>
      <c r="J4457" s="60"/>
      <c r="K4457" s="60"/>
      <c r="L4457" s="60"/>
      <c r="M4457" s="60"/>
      <c r="N4457" s="60"/>
      <c r="O4457" s="60"/>
    </row>
    <row r="4458" spans="1:15" x14ac:dyDescent="0.25">
      <c r="A4458" s="60"/>
      <c r="B4458" s="60"/>
      <c r="C4458" s="60"/>
      <c r="D4458" s="60"/>
      <c r="E4458" s="60"/>
      <c r="F4458" s="60"/>
      <c r="G4458" s="60"/>
      <c r="H4458" s="60"/>
      <c r="I4458" s="60"/>
      <c r="J4458" s="60"/>
      <c r="K4458" s="60"/>
      <c r="L4458" s="60"/>
      <c r="M4458" s="60"/>
      <c r="N4458" s="60"/>
      <c r="O4458" s="60"/>
    </row>
    <row r="4459" spans="1:15" x14ac:dyDescent="0.25">
      <c r="A4459" s="60"/>
      <c r="B4459" s="60"/>
      <c r="C4459" s="60"/>
      <c r="D4459" s="60"/>
      <c r="E4459" s="60"/>
      <c r="F4459" s="60"/>
      <c r="G4459" s="60"/>
      <c r="H4459" s="60"/>
      <c r="I4459" s="60"/>
      <c r="J4459" s="60"/>
      <c r="K4459" s="60"/>
      <c r="L4459" s="60"/>
      <c r="M4459" s="60"/>
      <c r="N4459" s="60"/>
      <c r="O4459" s="60"/>
    </row>
    <row r="4460" spans="1:15" x14ac:dyDescent="0.25">
      <c r="A4460" s="60"/>
      <c r="B4460" s="60"/>
      <c r="C4460" s="60"/>
      <c r="D4460" s="60"/>
      <c r="E4460" s="60"/>
      <c r="F4460" s="60"/>
      <c r="G4460" s="60"/>
      <c r="H4460" s="60"/>
      <c r="I4460" s="60"/>
      <c r="J4460" s="60"/>
      <c r="K4460" s="60"/>
      <c r="L4460" s="60"/>
      <c r="M4460" s="60"/>
      <c r="N4460" s="60"/>
      <c r="O4460" s="60"/>
    </row>
    <row r="4461" spans="1:15" x14ac:dyDescent="0.25">
      <c r="A4461" s="60"/>
      <c r="B4461" s="60"/>
      <c r="C4461" s="60"/>
      <c r="D4461" s="60"/>
      <c r="E4461" s="60"/>
      <c r="F4461" s="60"/>
      <c r="G4461" s="60"/>
      <c r="H4461" s="60"/>
      <c r="I4461" s="60"/>
      <c r="J4461" s="60"/>
      <c r="K4461" s="60"/>
      <c r="L4461" s="60"/>
      <c r="M4461" s="60"/>
      <c r="N4461" s="60"/>
      <c r="O4461" s="60"/>
    </row>
    <row r="4462" spans="1:15" x14ac:dyDescent="0.25">
      <c r="A4462" s="60"/>
      <c r="B4462" s="60"/>
      <c r="C4462" s="60"/>
      <c r="D4462" s="60"/>
      <c r="E4462" s="60"/>
      <c r="F4462" s="60"/>
      <c r="G4462" s="60"/>
      <c r="H4462" s="60"/>
      <c r="I4462" s="60"/>
      <c r="J4462" s="60"/>
      <c r="K4462" s="60"/>
      <c r="L4462" s="60"/>
      <c r="M4462" s="60"/>
      <c r="N4462" s="60"/>
      <c r="O4462" s="60"/>
    </row>
    <row r="4463" spans="1:15" x14ac:dyDescent="0.25">
      <c r="A4463" s="60"/>
      <c r="B4463" s="60"/>
      <c r="C4463" s="60"/>
      <c r="D4463" s="60"/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</row>
    <row r="4464" spans="1:15" x14ac:dyDescent="0.25">
      <c r="A4464" s="60"/>
      <c r="B4464" s="60"/>
      <c r="C4464" s="60"/>
      <c r="D4464" s="60"/>
      <c r="E4464" s="60"/>
      <c r="F4464" s="60"/>
      <c r="G4464" s="60"/>
      <c r="H4464" s="60"/>
      <c r="I4464" s="60"/>
      <c r="J4464" s="60"/>
      <c r="K4464" s="60"/>
      <c r="L4464" s="60"/>
      <c r="M4464" s="60"/>
      <c r="N4464" s="60"/>
      <c r="O4464" s="60"/>
    </row>
    <row r="4465" spans="1:15" x14ac:dyDescent="0.25">
      <c r="A4465" s="60"/>
      <c r="B4465" s="60"/>
      <c r="C4465" s="60"/>
      <c r="D4465" s="60"/>
      <c r="E4465" s="60"/>
      <c r="F4465" s="60"/>
      <c r="G4465" s="60"/>
      <c r="H4465" s="60"/>
      <c r="I4465" s="60"/>
      <c r="J4465" s="60"/>
      <c r="K4465" s="60"/>
      <c r="L4465" s="60"/>
      <c r="M4465" s="60"/>
      <c r="N4465" s="60"/>
      <c r="O4465" s="60"/>
    </row>
    <row r="4466" spans="1:15" x14ac:dyDescent="0.25">
      <c r="A4466" s="60"/>
      <c r="B4466" s="60"/>
      <c r="C4466" s="60"/>
      <c r="D4466" s="60"/>
      <c r="E4466" s="60"/>
      <c r="F4466" s="60"/>
      <c r="G4466" s="60"/>
      <c r="H4466" s="60"/>
      <c r="I4466" s="60"/>
      <c r="J4466" s="60"/>
      <c r="K4466" s="60"/>
      <c r="L4466" s="60"/>
      <c r="M4466" s="60"/>
      <c r="N4466" s="60"/>
      <c r="O4466" s="60"/>
    </row>
    <row r="4467" spans="1:15" x14ac:dyDescent="0.25">
      <c r="A4467" s="60"/>
      <c r="B4467" s="60"/>
      <c r="C4467" s="60"/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0"/>
    </row>
    <row r="4468" spans="1:15" x14ac:dyDescent="0.25">
      <c r="A4468" s="60"/>
      <c r="B4468" s="60"/>
      <c r="C4468" s="60"/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</row>
    <row r="4469" spans="1:15" x14ac:dyDescent="0.25">
      <c r="A4469" s="60"/>
      <c r="B4469" s="60"/>
      <c r="C4469" s="60"/>
      <c r="D4469" s="60"/>
      <c r="E4469" s="60"/>
      <c r="F4469" s="60"/>
      <c r="G4469" s="60"/>
      <c r="H4469" s="60"/>
      <c r="I4469" s="60"/>
      <c r="J4469" s="60"/>
      <c r="K4469" s="60"/>
      <c r="L4469" s="60"/>
      <c r="M4469" s="60"/>
      <c r="N4469" s="60"/>
      <c r="O4469" s="60"/>
    </row>
    <row r="4470" spans="1:15" x14ac:dyDescent="0.25">
      <c r="A4470" s="60"/>
      <c r="B4470" s="60"/>
      <c r="C4470" s="60"/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0"/>
    </row>
    <row r="4471" spans="1:15" x14ac:dyDescent="0.25">
      <c r="A4471" s="60"/>
      <c r="B4471" s="60"/>
      <c r="C4471" s="60"/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0"/>
    </row>
    <row r="4472" spans="1:15" x14ac:dyDescent="0.25">
      <c r="A4472" s="60"/>
      <c r="B4472" s="60"/>
      <c r="C4472" s="60"/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0"/>
    </row>
    <row r="4473" spans="1:15" x14ac:dyDescent="0.25">
      <c r="A4473" s="60"/>
      <c r="B4473" s="60"/>
      <c r="C4473" s="60"/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0"/>
    </row>
    <row r="4474" spans="1:15" x14ac:dyDescent="0.25">
      <c r="A4474" s="60"/>
      <c r="B4474" s="60"/>
      <c r="C4474" s="60"/>
      <c r="D4474" s="60"/>
      <c r="E4474" s="60"/>
      <c r="F4474" s="60"/>
      <c r="G4474" s="60"/>
      <c r="H4474" s="60"/>
      <c r="I4474" s="60"/>
      <c r="J4474" s="60"/>
      <c r="K4474" s="60"/>
      <c r="L4474" s="60"/>
      <c r="M4474" s="60"/>
      <c r="N4474" s="60"/>
      <c r="O4474" s="60"/>
    </row>
    <row r="4475" spans="1:15" x14ac:dyDescent="0.25">
      <c r="A4475" s="60"/>
      <c r="B4475" s="60"/>
      <c r="C4475" s="60"/>
      <c r="D4475" s="60"/>
      <c r="E4475" s="60"/>
      <c r="F4475" s="60"/>
      <c r="G4475" s="60"/>
      <c r="H4475" s="60"/>
      <c r="I4475" s="60"/>
      <c r="J4475" s="60"/>
      <c r="K4475" s="60"/>
      <c r="L4475" s="60"/>
      <c r="M4475" s="60"/>
      <c r="N4475" s="60"/>
      <c r="O4475" s="60"/>
    </row>
    <row r="4476" spans="1:15" x14ac:dyDescent="0.25">
      <c r="A4476" s="60"/>
      <c r="B4476" s="60"/>
      <c r="C4476" s="60"/>
      <c r="D4476" s="60"/>
      <c r="E4476" s="60"/>
      <c r="F4476" s="60"/>
      <c r="G4476" s="60"/>
      <c r="H4476" s="60"/>
      <c r="I4476" s="60"/>
      <c r="J4476" s="60"/>
      <c r="K4476" s="60"/>
      <c r="L4476" s="60"/>
      <c r="M4476" s="60"/>
      <c r="N4476" s="60"/>
      <c r="O4476" s="60"/>
    </row>
    <row r="4477" spans="1:15" x14ac:dyDescent="0.25">
      <c r="A4477" s="60"/>
      <c r="B4477" s="60"/>
      <c r="C4477" s="60"/>
      <c r="D4477" s="60"/>
      <c r="E4477" s="60"/>
      <c r="F4477" s="60"/>
      <c r="G4477" s="60"/>
      <c r="H4477" s="60"/>
      <c r="I4477" s="60"/>
      <c r="J4477" s="60"/>
      <c r="K4477" s="60"/>
      <c r="L4477" s="60"/>
      <c r="M4477" s="60"/>
      <c r="N4477" s="60"/>
      <c r="O4477" s="60"/>
    </row>
    <row r="4478" spans="1:15" x14ac:dyDescent="0.25">
      <c r="A4478" s="60"/>
      <c r="B4478" s="60"/>
      <c r="C4478" s="60"/>
      <c r="D4478" s="60"/>
      <c r="E4478" s="60"/>
      <c r="F4478" s="60"/>
      <c r="G4478" s="60"/>
      <c r="H4478" s="60"/>
      <c r="I4478" s="60"/>
      <c r="J4478" s="60"/>
      <c r="K4478" s="60"/>
      <c r="L4478" s="60"/>
      <c r="M4478" s="60"/>
      <c r="N4478" s="60"/>
      <c r="O4478" s="60"/>
    </row>
    <row r="4479" spans="1:15" x14ac:dyDescent="0.25">
      <c r="A4479" s="60"/>
      <c r="B4479" s="60"/>
      <c r="C4479" s="60"/>
      <c r="D4479" s="60"/>
      <c r="E4479" s="60"/>
      <c r="F4479" s="60"/>
      <c r="G4479" s="60"/>
      <c r="H4479" s="60"/>
      <c r="I4479" s="60"/>
      <c r="J4479" s="60"/>
      <c r="K4479" s="60"/>
      <c r="L4479" s="60"/>
      <c r="M4479" s="60"/>
      <c r="N4479" s="60"/>
      <c r="O4479" s="60"/>
    </row>
    <row r="4480" spans="1:15" x14ac:dyDescent="0.25">
      <c r="A4480" s="60"/>
      <c r="B4480" s="60"/>
      <c r="C4480" s="60"/>
      <c r="D4480" s="60"/>
      <c r="E4480" s="60"/>
      <c r="F4480" s="60"/>
      <c r="G4480" s="60"/>
      <c r="H4480" s="60"/>
      <c r="I4480" s="60"/>
      <c r="J4480" s="60"/>
      <c r="K4480" s="60"/>
      <c r="L4480" s="60"/>
      <c r="M4480" s="60"/>
      <c r="N4480" s="60"/>
      <c r="O4480" s="60"/>
    </row>
    <row r="4481" spans="1:15" x14ac:dyDescent="0.25">
      <c r="A4481" s="60"/>
      <c r="B4481" s="60"/>
      <c r="C4481" s="60"/>
      <c r="D4481" s="60"/>
      <c r="E4481" s="60"/>
      <c r="F4481" s="60"/>
      <c r="G4481" s="60"/>
      <c r="H4481" s="60"/>
      <c r="I4481" s="60"/>
      <c r="J4481" s="60"/>
      <c r="K4481" s="60"/>
      <c r="L4481" s="60"/>
      <c r="M4481" s="60"/>
      <c r="N4481" s="60"/>
      <c r="O4481" s="60"/>
    </row>
    <row r="4482" spans="1:15" x14ac:dyDescent="0.25">
      <c r="A4482" s="60"/>
      <c r="B4482" s="60"/>
      <c r="C4482" s="60"/>
      <c r="D4482" s="60"/>
      <c r="E4482" s="60"/>
      <c r="F4482" s="60"/>
      <c r="G4482" s="60"/>
      <c r="H4482" s="60"/>
      <c r="I4482" s="60"/>
      <c r="J4482" s="60"/>
      <c r="K4482" s="60"/>
      <c r="L4482" s="60"/>
      <c r="M4482" s="60"/>
      <c r="N4482" s="60"/>
      <c r="O4482" s="60"/>
    </row>
    <row r="4483" spans="1:15" x14ac:dyDescent="0.25">
      <c r="A4483" s="60"/>
      <c r="B4483" s="60"/>
      <c r="C4483" s="60"/>
      <c r="D4483" s="60"/>
      <c r="E4483" s="60"/>
      <c r="F4483" s="60"/>
      <c r="G4483" s="60"/>
      <c r="H4483" s="60"/>
      <c r="I4483" s="60"/>
      <c r="J4483" s="60"/>
      <c r="K4483" s="60"/>
      <c r="L4483" s="60"/>
      <c r="M4483" s="60"/>
      <c r="N4483" s="60"/>
      <c r="O4483" s="60"/>
    </row>
    <row r="4484" spans="1:15" x14ac:dyDescent="0.25">
      <c r="A4484" s="60"/>
      <c r="B4484" s="60"/>
      <c r="C4484" s="60"/>
      <c r="D4484" s="60"/>
      <c r="E4484" s="60"/>
      <c r="F4484" s="60"/>
      <c r="G4484" s="60"/>
      <c r="H4484" s="60"/>
      <c r="I4484" s="60"/>
      <c r="J4484" s="60"/>
      <c r="K4484" s="60"/>
      <c r="L4484" s="60"/>
      <c r="M4484" s="60"/>
      <c r="N4484" s="60"/>
      <c r="O4484" s="60"/>
    </row>
    <row r="4485" spans="1:15" x14ac:dyDescent="0.25">
      <c r="A4485" s="60"/>
      <c r="B4485" s="60"/>
      <c r="C4485" s="60"/>
      <c r="D4485" s="60"/>
      <c r="E4485" s="60"/>
      <c r="F4485" s="60"/>
      <c r="G4485" s="60"/>
      <c r="H4485" s="60"/>
      <c r="I4485" s="60"/>
      <c r="J4485" s="60"/>
      <c r="K4485" s="60"/>
      <c r="L4485" s="60"/>
      <c r="M4485" s="60"/>
      <c r="N4485" s="60"/>
      <c r="O4485" s="60"/>
    </row>
    <row r="4486" spans="1:15" x14ac:dyDescent="0.25">
      <c r="A4486" s="60"/>
      <c r="B4486" s="60"/>
      <c r="C4486" s="60"/>
      <c r="D4486" s="60"/>
      <c r="E4486" s="60"/>
      <c r="F4486" s="60"/>
      <c r="G4486" s="60"/>
      <c r="H4486" s="60"/>
      <c r="I4486" s="60"/>
      <c r="J4486" s="60"/>
      <c r="K4486" s="60"/>
      <c r="L4486" s="60"/>
      <c r="M4486" s="60"/>
      <c r="N4486" s="60"/>
      <c r="O4486" s="60"/>
    </row>
    <row r="4487" spans="1:15" x14ac:dyDescent="0.25">
      <c r="A4487" s="60"/>
      <c r="B4487" s="60"/>
      <c r="C4487" s="60"/>
      <c r="D4487" s="60"/>
      <c r="E4487" s="60"/>
      <c r="F4487" s="60"/>
      <c r="G4487" s="60"/>
      <c r="H4487" s="60"/>
      <c r="I4487" s="60"/>
      <c r="J4487" s="60"/>
      <c r="K4487" s="60"/>
      <c r="L4487" s="60"/>
      <c r="M4487" s="60"/>
      <c r="N4487" s="60"/>
      <c r="O4487" s="60"/>
    </row>
    <row r="4488" spans="1:15" x14ac:dyDescent="0.25">
      <c r="A4488" s="60"/>
      <c r="B4488" s="60"/>
      <c r="C4488" s="60"/>
      <c r="D4488" s="60"/>
      <c r="E4488" s="60"/>
      <c r="F4488" s="60"/>
      <c r="G4488" s="60"/>
      <c r="H4488" s="60"/>
      <c r="I4488" s="60"/>
      <c r="J4488" s="60"/>
      <c r="K4488" s="60"/>
      <c r="L4488" s="60"/>
      <c r="M4488" s="60"/>
      <c r="N4488" s="60"/>
      <c r="O4488" s="60"/>
    </row>
    <row r="4489" spans="1:15" x14ac:dyDescent="0.25">
      <c r="A4489" s="60"/>
      <c r="B4489" s="60"/>
      <c r="C4489" s="60"/>
      <c r="D4489" s="60"/>
      <c r="E4489" s="60"/>
      <c r="F4489" s="60"/>
      <c r="G4489" s="60"/>
      <c r="H4489" s="60"/>
      <c r="I4489" s="60"/>
      <c r="J4489" s="60"/>
      <c r="K4489" s="60"/>
      <c r="L4489" s="60"/>
      <c r="M4489" s="60"/>
      <c r="N4489" s="60"/>
      <c r="O4489" s="60"/>
    </row>
    <row r="4490" spans="1:15" x14ac:dyDescent="0.25">
      <c r="A4490" s="60"/>
      <c r="B4490" s="60"/>
      <c r="C4490" s="60"/>
      <c r="D4490" s="60"/>
      <c r="E4490" s="60"/>
      <c r="F4490" s="60"/>
      <c r="G4490" s="60"/>
      <c r="H4490" s="60"/>
      <c r="I4490" s="60"/>
      <c r="J4490" s="60"/>
      <c r="K4490" s="60"/>
      <c r="L4490" s="60"/>
      <c r="M4490" s="60"/>
      <c r="N4490" s="60"/>
      <c r="O4490" s="60"/>
    </row>
    <row r="4491" spans="1:15" x14ac:dyDescent="0.25">
      <c r="A4491" s="60"/>
      <c r="B4491" s="60"/>
      <c r="C4491" s="60"/>
      <c r="D4491" s="60"/>
      <c r="E4491" s="60"/>
      <c r="F4491" s="60"/>
      <c r="G4491" s="60"/>
      <c r="H4491" s="60"/>
      <c r="I4491" s="60"/>
      <c r="J4491" s="60"/>
      <c r="K4491" s="60"/>
      <c r="L4491" s="60"/>
      <c r="M4491" s="60"/>
      <c r="N4491" s="60"/>
      <c r="O4491" s="60"/>
    </row>
    <row r="4492" spans="1:15" x14ac:dyDescent="0.25">
      <c r="A4492" s="60"/>
      <c r="B4492" s="60"/>
      <c r="C4492" s="60"/>
      <c r="D4492" s="60"/>
      <c r="E4492" s="60"/>
      <c r="F4492" s="60"/>
      <c r="G4492" s="60"/>
      <c r="H4492" s="60"/>
      <c r="I4492" s="60"/>
      <c r="J4492" s="60"/>
      <c r="K4492" s="60"/>
      <c r="L4492" s="60"/>
      <c r="M4492" s="60"/>
      <c r="N4492" s="60"/>
      <c r="O4492" s="60"/>
    </row>
    <row r="4493" spans="1:15" x14ac:dyDescent="0.25">
      <c r="A4493" s="60"/>
      <c r="B4493" s="60"/>
      <c r="C4493" s="60"/>
      <c r="D4493" s="60"/>
      <c r="E4493" s="60"/>
      <c r="F4493" s="60"/>
      <c r="G4493" s="60"/>
      <c r="H4493" s="60"/>
      <c r="I4493" s="60"/>
      <c r="J4493" s="60"/>
      <c r="K4493" s="60"/>
      <c r="L4493" s="60"/>
      <c r="M4493" s="60"/>
      <c r="N4493" s="60"/>
      <c r="O4493" s="60"/>
    </row>
    <row r="4494" spans="1:15" x14ac:dyDescent="0.25">
      <c r="A4494" s="60"/>
      <c r="B4494" s="60"/>
      <c r="C4494" s="60"/>
      <c r="D4494" s="60"/>
      <c r="E4494" s="60"/>
      <c r="F4494" s="60"/>
      <c r="G4494" s="60"/>
      <c r="H4494" s="60"/>
      <c r="I4494" s="60"/>
      <c r="J4494" s="60"/>
      <c r="K4494" s="60"/>
      <c r="L4494" s="60"/>
      <c r="M4494" s="60"/>
      <c r="N4494" s="60"/>
      <c r="O4494" s="60"/>
    </row>
    <row r="4495" spans="1:15" x14ac:dyDescent="0.25">
      <c r="A4495" s="60"/>
      <c r="B4495" s="60"/>
      <c r="C4495" s="60"/>
      <c r="D4495" s="60"/>
      <c r="E4495" s="60"/>
      <c r="F4495" s="60"/>
      <c r="G4495" s="60"/>
      <c r="H4495" s="60"/>
      <c r="I4495" s="60"/>
      <c r="J4495" s="60"/>
      <c r="K4495" s="60"/>
      <c r="L4495" s="60"/>
      <c r="M4495" s="60"/>
      <c r="N4495" s="60"/>
      <c r="O4495" s="60"/>
    </row>
    <row r="4496" spans="1:15" x14ac:dyDescent="0.25">
      <c r="A4496" s="60"/>
      <c r="B4496" s="60"/>
      <c r="C4496" s="60"/>
      <c r="D4496" s="60"/>
      <c r="E4496" s="60"/>
      <c r="F4496" s="60"/>
      <c r="G4496" s="60"/>
      <c r="H4496" s="60"/>
      <c r="I4496" s="60"/>
      <c r="J4496" s="60"/>
      <c r="K4496" s="60"/>
      <c r="L4496" s="60"/>
      <c r="M4496" s="60"/>
      <c r="N4496" s="60"/>
      <c r="O4496" s="60"/>
    </row>
    <row r="4497" spans="1:15" x14ac:dyDescent="0.25">
      <c r="A4497" s="60"/>
      <c r="B4497" s="60"/>
      <c r="C4497" s="60"/>
      <c r="D4497" s="60"/>
      <c r="E4497" s="60"/>
      <c r="F4497" s="60"/>
      <c r="G4497" s="60"/>
      <c r="H4497" s="60"/>
      <c r="I4497" s="60"/>
      <c r="J4497" s="60"/>
      <c r="K4497" s="60"/>
      <c r="L4497" s="60"/>
      <c r="M4497" s="60"/>
      <c r="N4497" s="60"/>
      <c r="O4497" s="60"/>
    </row>
    <row r="4498" spans="1:15" x14ac:dyDescent="0.25">
      <c r="A4498" s="60"/>
      <c r="B4498" s="60"/>
      <c r="C4498" s="60"/>
      <c r="D4498" s="60"/>
      <c r="E4498" s="60"/>
      <c r="F4498" s="60"/>
      <c r="G4498" s="60"/>
      <c r="H4498" s="60"/>
      <c r="I4498" s="60"/>
      <c r="J4498" s="60"/>
      <c r="K4498" s="60"/>
      <c r="L4498" s="60"/>
      <c r="M4498" s="60"/>
      <c r="N4498" s="60"/>
      <c r="O4498" s="60"/>
    </row>
    <row r="4499" spans="1:15" x14ac:dyDescent="0.25">
      <c r="A4499" s="60"/>
      <c r="B4499" s="60"/>
      <c r="C4499" s="60"/>
      <c r="D4499" s="60"/>
      <c r="E4499" s="60"/>
      <c r="F4499" s="60"/>
      <c r="G4499" s="60"/>
      <c r="H4499" s="60"/>
      <c r="I4499" s="60"/>
      <c r="J4499" s="60"/>
      <c r="K4499" s="60"/>
      <c r="L4499" s="60"/>
      <c r="M4499" s="60"/>
      <c r="N4499" s="60"/>
      <c r="O4499" s="60"/>
    </row>
    <row r="4500" spans="1:15" x14ac:dyDescent="0.25">
      <c r="A4500" s="60"/>
      <c r="B4500" s="60"/>
      <c r="C4500" s="60"/>
      <c r="D4500" s="60"/>
      <c r="E4500" s="60"/>
      <c r="F4500" s="60"/>
      <c r="G4500" s="60"/>
      <c r="H4500" s="60"/>
      <c r="I4500" s="60"/>
      <c r="J4500" s="60"/>
      <c r="K4500" s="60"/>
      <c r="L4500" s="60"/>
      <c r="M4500" s="60"/>
      <c r="N4500" s="60"/>
      <c r="O4500" s="60"/>
    </row>
    <row r="4501" spans="1:15" x14ac:dyDescent="0.25">
      <c r="A4501" s="60"/>
      <c r="B4501" s="60"/>
      <c r="C4501" s="60"/>
      <c r="D4501" s="60"/>
      <c r="E4501" s="60"/>
      <c r="F4501" s="60"/>
      <c r="G4501" s="60"/>
      <c r="H4501" s="60"/>
      <c r="I4501" s="60"/>
      <c r="J4501" s="60"/>
      <c r="K4501" s="60"/>
      <c r="L4501" s="60"/>
      <c r="M4501" s="60"/>
      <c r="N4501" s="60"/>
      <c r="O4501" s="60"/>
    </row>
    <row r="4502" spans="1:15" x14ac:dyDescent="0.25">
      <c r="A4502" s="60"/>
      <c r="B4502" s="60"/>
      <c r="C4502" s="60"/>
      <c r="D4502" s="60"/>
      <c r="E4502" s="60"/>
      <c r="F4502" s="60"/>
      <c r="G4502" s="60"/>
      <c r="H4502" s="60"/>
      <c r="I4502" s="60"/>
      <c r="J4502" s="60"/>
      <c r="K4502" s="60"/>
      <c r="L4502" s="60"/>
      <c r="M4502" s="60"/>
      <c r="N4502" s="60"/>
      <c r="O4502" s="60"/>
    </row>
    <row r="4503" spans="1:15" x14ac:dyDescent="0.25">
      <c r="A4503" s="60"/>
      <c r="B4503" s="60"/>
      <c r="C4503" s="60"/>
      <c r="D4503" s="60"/>
      <c r="E4503" s="60"/>
      <c r="F4503" s="60"/>
      <c r="G4503" s="60"/>
      <c r="H4503" s="60"/>
      <c r="I4503" s="60"/>
      <c r="J4503" s="60"/>
      <c r="K4503" s="60"/>
      <c r="L4503" s="60"/>
      <c r="M4503" s="60"/>
      <c r="N4503" s="60"/>
      <c r="O4503" s="60"/>
    </row>
    <row r="4504" spans="1:15" x14ac:dyDescent="0.25">
      <c r="A4504" s="60"/>
      <c r="B4504" s="60"/>
      <c r="C4504" s="60"/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0"/>
    </row>
    <row r="4505" spans="1:15" x14ac:dyDescent="0.25">
      <c r="A4505" s="60"/>
      <c r="B4505" s="60"/>
      <c r="C4505" s="60"/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0"/>
    </row>
    <row r="4506" spans="1:15" x14ac:dyDescent="0.25">
      <c r="A4506" s="60"/>
      <c r="B4506" s="60"/>
      <c r="C4506" s="60"/>
      <c r="D4506" s="60"/>
      <c r="E4506" s="60"/>
      <c r="F4506" s="60"/>
      <c r="G4506" s="60"/>
      <c r="H4506" s="60"/>
      <c r="I4506" s="60"/>
      <c r="J4506" s="60"/>
      <c r="K4506" s="60"/>
      <c r="L4506" s="60"/>
      <c r="M4506" s="60"/>
      <c r="N4506" s="60"/>
      <c r="O4506" s="60"/>
    </row>
    <row r="4507" spans="1:15" x14ac:dyDescent="0.25">
      <c r="A4507" s="60"/>
      <c r="B4507" s="60"/>
      <c r="C4507" s="60"/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0"/>
    </row>
    <row r="4508" spans="1:15" x14ac:dyDescent="0.25">
      <c r="A4508" s="60"/>
      <c r="B4508" s="60"/>
      <c r="C4508" s="60"/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0"/>
    </row>
    <row r="4509" spans="1:15" x14ac:dyDescent="0.25">
      <c r="A4509" s="60"/>
      <c r="B4509" s="60"/>
      <c r="C4509" s="60"/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0"/>
    </row>
    <row r="4510" spans="1:15" x14ac:dyDescent="0.25">
      <c r="A4510" s="60"/>
      <c r="B4510" s="60"/>
      <c r="C4510" s="60"/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0"/>
    </row>
    <row r="4511" spans="1:15" x14ac:dyDescent="0.25">
      <c r="A4511" s="60"/>
      <c r="B4511" s="60"/>
      <c r="C4511" s="60"/>
      <c r="D4511" s="60"/>
      <c r="E4511" s="60"/>
      <c r="F4511" s="60"/>
      <c r="G4511" s="60"/>
      <c r="H4511" s="60"/>
      <c r="I4511" s="60"/>
      <c r="J4511" s="60"/>
      <c r="K4511" s="60"/>
      <c r="L4511" s="60"/>
      <c r="M4511" s="60"/>
      <c r="N4511" s="60"/>
      <c r="O4511" s="60"/>
    </row>
    <row r="4512" spans="1:15" x14ac:dyDescent="0.25">
      <c r="A4512" s="60"/>
      <c r="B4512" s="60"/>
      <c r="C4512" s="60"/>
      <c r="D4512" s="60"/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</row>
    <row r="4513" spans="1:15" x14ac:dyDescent="0.25">
      <c r="A4513" s="60"/>
      <c r="B4513" s="60"/>
      <c r="C4513" s="60"/>
      <c r="D4513" s="60"/>
      <c r="E4513" s="60"/>
      <c r="F4513" s="60"/>
      <c r="G4513" s="60"/>
      <c r="H4513" s="60"/>
      <c r="I4513" s="60"/>
      <c r="J4513" s="60"/>
      <c r="K4513" s="60"/>
      <c r="L4513" s="60"/>
      <c r="M4513" s="60"/>
      <c r="N4513" s="60"/>
      <c r="O4513" s="60"/>
    </row>
    <row r="4514" spans="1:15" x14ac:dyDescent="0.25">
      <c r="A4514" s="60"/>
      <c r="B4514" s="60"/>
      <c r="C4514" s="60"/>
      <c r="D4514" s="60"/>
      <c r="E4514" s="60"/>
      <c r="F4514" s="60"/>
      <c r="G4514" s="60"/>
      <c r="H4514" s="60"/>
      <c r="I4514" s="60"/>
      <c r="J4514" s="60"/>
      <c r="K4514" s="60"/>
      <c r="L4514" s="60"/>
      <c r="M4514" s="60"/>
      <c r="N4514" s="60"/>
      <c r="O4514" s="60"/>
    </row>
    <row r="4515" spans="1:15" x14ac:dyDescent="0.25">
      <c r="A4515" s="60"/>
      <c r="B4515" s="60"/>
      <c r="C4515" s="60"/>
      <c r="D4515" s="60"/>
      <c r="E4515" s="60"/>
      <c r="F4515" s="60"/>
      <c r="G4515" s="60"/>
      <c r="H4515" s="60"/>
      <c r="I4515" s="60"/>
      <c r="J4515" s="60"/>
      <c r="K4515" s="60"/>
      <c r="L4515" s="60"/>
      <c r="M4515" s="60"/>
      <c r="N4515" s="60"/>
      <c r="O4515" s="60"/>
    </row>
    <row r="4516" spans="1:15" x14ac:dyDescent="0.25">
      <c r="A4516" s="60"/>
      <c r="B4516" s="60"/>
      <c r="C4516" s="60"/>
      <c r="D4516" s="60"/>
      <c r="E4516" s="60"/>
      <c r="F4516" s="60"/>
      <c r="G4516" s="60"/>
      <c r="H4516" s="60"/>
      <c r="I4516" s="60"/>
      <c r="J4516" s="60"/>
      <c r="K4516" s="60"/>
      <c r="L4516" s="60"/>
      <c r="M4516" s="60"/>
      <c r="N4516" s="60"/>
      <c r="O4516" s="60"/>
    </row>
    <row r="4517" spans="1:15" x14ac:dyDescent="0.25">
      <c r="A4517" s="60"/>
      <c r="B4517" s="60"/>
      <c r="C4517" s="60"/>
      <c r="D4517" s="60"/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</row>
    <row r="4518" spans="1:15" x14ac:dyDescent="0.25">
      <c r="A4518" s="60"/>
      <c r="B4518" s="60"/>
      <c r="C4518" s="60"/>
      <c r="D4518" s="60"/>
      <c r="E4518" s="60"/>
      <c r="F4518" s="60"/>
      <c r="G4518" s="60"/>
      <c r="H4518" s="60"/>
      <c r="I4518" s="60"/>
      <c r="J4518" s="60"/>
      <c r="K4518" s="60"/>
      <c r="L4518" s="60"/>
      <c r="M4518" s="60"/>
      <c r="N4518" s="60"/>
      <c r="O4518" s="60"/>
    </row>
    <row r="4519" spans="1:15" x14ac:dyDescent="0.25">
      <c r="A4519" s="60"/>
      <c r="B4519" s="60"/>
      <c r="C4519" s="60"/>
      <c r="D4519" s="60"/>
      <c r="E4519" s="60"/>
      <c r="F4519" s="60"/>
      <c r="G4519" s="60"/>
      <c r="H4519" s="60"/>
      <c r="I4519" s="60"/>
      <c r="J4519" s="60"/>
      <c r="K4519" s="60"/>
      <c r="L4519" s="60"/>
      <c r="M4519" s="60"/>
      <c r="N4519" s="60"/>
      <c r="O4519" s="60"/>
    </row>
    <row r="4520" spans="1:15" x14ac:dyDescent="0.25">
      <c r="A4520" s="60"/>
      <c r="B4520" s="60"/>
      <c r="C4520" s="60"/>
      <c r="D4520" s="60"/>
      <c r="E4520" s="60"/>
      <c r="F4520" s="60"/>
      <c r="G4520" s="60"/>
      <c r="H4520" s="60"/>
      <c r="I4520" s="60"/>
      <c r="J4520" s="60"/>
      <c r="K4520" s="60"/>
      <c r="L4520" s="60"/>
      <c r="M4520" s="60"/>
      <c r="N4520" s="60"/>
      <c r="O4520" s="60"/>
    </row>
    <row r="4521" spans="1:15" x14ac:dyDescent="0.25">
      <c r="A4521" s="60"/>
      <c r="B4521" s="60"/>
      <c r="C4521" s="60"/>
      <c r="D4521" s="60"/>
      <c r="E4521" s="60"/>
      <c r="F4521" s="60"/>
      <c r="G4521" s="60"/>
      <c r="H4521" s="60"/>
      <c r="I4521" s="60"/>
      <c r="J4521" s="60"/>
      <c r="K4521" s="60"/>
      <c r="L4521" s="60"/>
      <c r="M4521" s="60"/>
      <c r="N4521" s="60"/>
      <c r="O4521" s="60"/>
    </row>
    <row r="4522" spans="1:15" x14ac:dyDescent="0.25">
      <c r="A4522" s="60"/>
      <c r="B4522" s="60"/>
      <c r="C4522" s="60"/>
      <c r="D4522" s="60"/>
      <c r="E4522" s="60"/>
      <c r="F4522" s="60"/>
      <c r="G4522" s="60"/>
      <c r="H4522" s="60"/>
      <c r="I4522" s="60"/>
      <c r="J4522" s="60"/>
      <c r="K4522" s="60"/>
      <c r="L4522" s="60"/>
      <c r="M4522" s="60"/>
      <c r="N4522" s="60"/>
      <c r="O4522" s="60"/>
    </row>
    <row r="4523" spans="1:15" x14ac:dyDescent="0.25">
      <c r="A4523" s="60"/>
      <c r="B4523" s="60"/>
      <c r="C4523" s="60"/>
      <c r="D4523" s="60"/>
      <c r="E4523" s="60"/>
      <c r="F4523" s="60"/>
      <c r="G4523" s="60"/>
      <c r="H4523" s="60"/>
      <c r="I4523" s="60"/>
      <c r="J4523" s="60"/>
      <c r="K4523" s="60"/>
      <c r="L4523" s="60"/>
      <c r="M4523" s="60"/>
      <c r="N4523" s="60"/>
      <c r="O4523" s="60"/>
    </row>
    <row r="4524" spans="1:15" x14ac:dyDescent="0.25">
      <c r="A4524" s="60"/>
      <c r="B4524" s="60"/>
      <c r="C4524" s="60"/>
      <c r="D4524" s="60"/>
      <c r="E4524" s="60"/>
      <c r="F4524" s="60"/>
      <c r="G4524" s="60"/>
      <c r="H4524" s="60"/>
      <c r="I4524" s="60"/>
      <c r="J4524" s="60"/>
      <c r="K4524" s="60"/>
      <c r="L4524" s="60"/>
      <c r="M4524" s="60"/>
      <c r="N4524" s="60"/>
      <c r="O4524" s="60"/>
    </row>
    <row r="4525" spans="1:15" x14ac:dyDescent="0.25">
      <c r="A4525" s="60"/>
      <c r="B4525" s="60"/>
      <c r="C4525" s="60"/>
      <c r="D4525" s="60"/>
      <c r="E4525" s="60"/>
      <c r="F4525" s="60"/>
      <c r="G4525" s="60"/>
      <c r="H4525" s="60"/>
      <c r="I4525" s="60"/>
      <c r="J4525" s="60"/>
      <c r="K4525" s="60"/>
      <c r="L4525" s="60"/>
      <c r="M4525" s="60"/>
      <c r="N4525" s="60"/>
      <c r="O4525" s="60"/>
    </row>
    <row r="4526" spans="1:15" x14ac:dyDescent="0.25">
      <c r="A4526" s="60"/>
      <c r="B4526" s="60"/>
      <c r="C4526" s="60"/>
      <c r="D4526" s="60"/>
      <c r="E4526" s="60"/>
      <c r="F4526" s="60"/>
      <c r="G4526" s="60"/>
      <c r="H4526" s="60"/>
      <c r="I4526" s="60"/>
      <c r="J4526" s="60"/>
      <c r="K4526" s="60"/>
      <c r="L4526" s="60"/>
      <c r="M4526" s="60"/>
      <c r="N4526" s="60"/>
      <c r="O4526" s="60"/>
    </row>
    <row r="4527" spans="1:15" x14ac:dyDescent="0.25">
      <c r="A4527" s="60"/>
      <c r="B4527" s="60"/>
      <c r="C4527" s="60"/>
      <c r="D4527" s="60"/>
      <c r="E4527" s="60"/>
      <c r="F4527" s="60"/>
      <c r="G4527" s="60"/>
      <c r="H4527" s="60"/>
      <c r="I4527" s="60"/>
      <c r="J4527" s="60"/>
      <c r="K4527" s="60"/>
      <c r="L4527" s="60"/>
      <c r="M4527" s="60"/>
      <c r="N4527" s="60"/>
      <c r="O4527" s="60"/>
    </row>
    <row r="4528" spans="1:15" x14ac:dyDescent="0.25">
      <c r="A4528" s="60"/>
      <c r="B4528" s="60"/>
      <c r="C4528" s="60"/>
      <c r="D4528" s="60"/>
      <c r="E4528" s="60"/>
      <c r="F4528" s="60"/>
      <c r="G4528" s="60"/>
      <c r="H4528" s="60"/>
      <c r="I4528" s="60"/>
      <c r="J4528" s="60"/>
      <c r="K4528" s="60"/>
      <c r="L4528" s="60"/>
      <c r="M4528" s="60"/>
      <c r="N4528" s="60"/>
      <c r="O4528" s="60"/>
    </row>
    <row r="4529" spans="1:15" x14ac:dyDescent="0.25">
      <c r="A4529" s="60"/>
      <c r="B4529" s="60"/>
      <c r="C4529" s="60"/>
      <c r="D4529" s="60"/>
      <c r="E4529" s="60"/>
      <c r="F4529" s="60"/>
      <c r="G4529" s="60"/>
      <c r="H4529" s="60"/>
      <c r="I4529" s="60"/>
      <c r="J4529" s="60"/>
      <c r="K4529" s="60"/>
      <c r="L4529" s="60"/>
      <c r="M4529" s="60"/>
      <c r="N4529" s="60"/>
      <c r="O4529" s="60"/>
    </row>
    <row r="4530" spans="1:15" x14ac:dyDescent="0.25">
      <c r="A4530" s="60"/>
      <c r="B4530" s="60"/>
      <c r="C4530" s="60"/>
      <c r="D4530" s="60"/>
      <c r="E4530" s="60"/>
      <c r="F4530" s="60"/>
      <c r="G4530" s="60"/>
      <c r="H4530" s="60"/>
      <c r="I4530" s="60"/>
      <c r="J4530" s="60"/>
      <c r="K4530" s="60"/>
      <c r="L4530" s="60"/>
      <c r="M4530" s="60"/>
      <c r="N4530" s="60"/>
      <c r="O4530" s="60"/>
    </row>
    <row r="4531" spans="1:15" x14ac:dyDescent="0.25">
      <c r="A4531" s="60"/>
      <c r="B4531" s="60"/>
      <c r="C4531" s="60"/>
      <c r="D4531" s="60"/>
      <c r="E4531" s="60"/>
      <c r="F4531" s="60"/>
      <c r="G4531" s="60"/>
      <c r="H4531" s="60"/>
      <c r="I4531" s="60"/>
      <c r="J4531" s="60"/>
      <c r="K4531" s="60"/>
      <c r="L4531" s="60"/>
      <c r="M4531" s="60"/>
      <c r="N4531" s="60"/>
      <c r="O4531" s="60"/>
    </row>
    <row r="4532" spans="1:15" x14ac:dyDescent="0.25">
      <c r="A4532" s="60"/>
      <c r="B4532" s="60"/>
      <c r="C4532" s="60"/>
      <c r="D4532" s="60"/>
      <c r="E4532" s="60"/>
      <c r="F4532" s="60"/>
      <c r="G4532" s="60"/>
      <c r="H4532" s="60"/>
      <c r="I4532" s="60"/>
      <c r="J4532" s="60"/>
      <c r="K4532" s="60"/>
      <c r="L4532" s="60"/>
      <c r="M4532" s="60"/>
      <c r="N4532" s="60"/>
      <c r="O4532" s="60"/>
    </row>
    <row r="4533" spans="1:15" x14ac:dyDescent="0.25">
      <c r="A4533" s="60"/>
      <c r="B4533" s="60"/>
      <c r="C4533" s="60"/>
      <c r="D4533" s="60"/>
      <c r="E4533" s="60"/>
      <c r="F4533" s="60"/>
      <c r="G4533" s="60"/>
      <c r="H4533" s="60"/>
      <c r="I4533" s="60"/>
      <c r="J4533" s="60"/>
      <c r="K4533" s="60"/>
      <c r="L4533" s="60"/>
      <c r="M4533" s="60"/>
      <c r="N4533" s="60"/>
      <c r="O4533" s="60"/>
    </row>
    <row r="4534" spans="1:15" x14ac:dyDescent="0.25">
      <c r="A4534" s="60"/>
      <c r="B4534" s="60"/>
      <c r="C4534" s="60"/>
      <c r="D4534" s="60"/>
      <c r="E4534" s="60"/>
      <c r="F4534" s="60"/>
      <c r="G4534" s="60"/>
      <c r="H4534" s="60"/>
      <c r="I4534" s="60"/>
      <c r="J4534" s="60"/>
      <c r="K4534" s="60"/>
      <c r="L4534" s="60"/>
      <c r="M4534" s="60"/>
      <c r="N4534" s="60"/>
      <c r="O4534" s="60"/>
    </row>
    <row r="4535" spans="1:15" x14ac:dyDescent="0.25">
      <c r="A4535" s="60"/>
      <c r="B4535" s="60"/>
      <c r="C4535" s="60"/>
      <c r="D4535" s="60"/>
      <c r="E4535" s="60"/>
      <c r="F4535" s="60"/>
      <c r="G4535" s="60"/>
      <c r="H4535" s="60"/>
      <c r="I4535" s="60"/>
      <c r="J4535" s="60"/>
      <c r="K4535" s="60"/>
      <c r="L4535" s="60"/>
      <c r="M4535" s="60"/>
      <c r="N4535" s="60"/>
      <c r="O4535" s="60"/>
    </row>
    <row r="4536" spans="1:15" x14ac:dyDescent="0.25">
      <c r="A4536" s="60"/>
      <c r="B4536" s="60"/>
      <c r="C4536" s="60"/>
      <c r="D4536" s="60"/>
      <c r="E4536" s="60"/>
      <c r="F4536" s="60"/>
      <c r="G4536" s="60"/>
      <c r="H4536" s="60"/>
      <c r="I4536" s="60"/>
      <c r="J4536" s="60"/>
      <c r="K4536" s="60"/>
      <c r="L4536" s="60"/>
      <c r="M4536" s="60"/>
      <c r="N4536" s="60"/>
      <c r="O4536" s="60"/>
    </row>
    <row r="4537" spans="1:15" x14ac:dyDescent="0.25">
      <c r="A4537" s="60"/>
      <c r="B4537" s="60"/>
      <c r="C4537" s="60"/>
      <c r="D4537" s="60"/>
      <c r="E4537" s="60"/>
      <c r="F4537" s="60"/>
      <c r="G4537" s="60"/>
      <c r="H4537" s="60"/>
      <c r="I4537" s="60"/>
      <c r="J4537" s="60"/>
      <c r="K4537" s="60"/>
      <c r="L4537" s="60"/>
      <c r="M4537" s="60"/>
      <c r="N4537" s="60"/>
      <c r="O4537" s="60"/>
    </row>
    <row r="4538" spans="1:15" x14ac:dyDescent="0.25">
      <c r="A4538" s="60"/>
      <c r="B4538" s="60"/>
      <c r="C4538" s="60"/>
      <c r="D4538" s="60"/>
      <c r="E4538" s="60"/>
      <c r="F4538" s="60"/>
      <c r="G4538" s="60"/>
      <c r="H4538" s="60"/>
      <c r="I4538" s="60"/>
      <c r="J4538" s="60"/>
      <c r="K4538" s="60"/>
      <c r="L4538" s="60"/>
      <c r="M4538" s="60"/>
      <c r="N4538" s="60"/>
      <c r="O4538" s="60"/>
    </row>
    <row r="4539" spans="1:15" x14ac:dyDescent="0.25">
      <c r="A4539" s="60"/>
      <c r="B4539" s="60"/>
      <c r="C4539" s="60"/>
      <c r="D4539" s="60"/>
      <c r="E4539" s="60"/>
      <c r="F4539" s="60"/>
      <c r="G4539" s="60"/>
      <c r="H4539" s="60"/>
      <c r="I4539" s="60"/>
      <c r="J4539" s="60"/>
      <c r="K4539" s="60"/>
      <c r="L4539" s="60"/>
      <c r="M4539" s="60"/>
      <c r="N4539" s="60"/>
      <c r="O4539" s="60"/>
    </row>
    <row r="4540" spans="1:15" x14ac:dyDescent="0.25">
      <c r="A4540" s="60"/>
      <c r="B4540" s="60"/>
      <c r="C4540" s="60"/>
      <c r="D4540" s="60"/>
      <c r="E4540" s="60"/>
      <c r="F4540" s="60"/>
      <c r="G4540" s="60"/>
      <c r="H4540" s="60"/>
      <c r="I4540" s="60"/>
      <c r="J4540" s="60"/>
      <c r="K4540" s="60"/>
      <c r="L4540" s="60"/>
      <c r="M4540" s="60"/>
      <c r="N4540" s="60"/>
      <c r="O4540" s="60"/>
    </row>
    <row r="4541" spans="1:15" x14ac:dyDescent="0.25">
      <c r="A4541" s="60"/>
      <c r="B4541" s="60"/>
      <c r="C4541" s="60"/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0"/>
    </row>
    <row r="4542" spans="1:15" x14ac:dyDescent="0.25">
      <c r="A4542" s="60"/>
      <c r="B4542" s="60"/>
      <c r="C4542" s="60"/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0"/>
    </row>
    <row r="4543" spans="1:15" x14ac:dyDescent="0.25">
      <c r="A4543" s="60"/>
      <c r="B4543" s="60"/>
      <c r="C4543" s="60"/>
      <c r="D4543" s="60"/>
      <c r="E4543" s="60"/>
      <c r="F4543" s="60"/>
      <c r="G4543" s="60"/>
      <c r="H4543" s="60"/>
      <c r="I4543" s="60"/>
      <c r="J4543" s="60"/>
      <c r="K4543" s="60"/>
      <c r="L4543" s="60"/>
      <c r="M4543" s="60"/>
      <c r="N4543" s="60"/>
      <c r="O4543" s="60"/>
    </row>
    <row r="4544" spans="1:15" x14ac:dyDescent="0.25">
      <c r="A4544" s="60"/>
      <c r="B4544" s="60"/>
      <c r="C4544" s="60"/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0"/>
    </row>
    <row r="4545" spans="1:15" x14ac:dyDescent="0.25">
      <c r="A4545" s="60"/>
      <c r="B4545" s="60"/>
      <c r="C4545" s="60"/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0"/>
    </row>
    <row r="4546" spans="1:15" x14ac:dyDescent="0.25">
      <c r="A4546" s="60"/>
      <c r="B4546" s="60"/>
      <c r="C4546" s="60"/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0"/>
    </row>
    <row r="4547" spans="1:15" x14ac:dyDescent="0.25">
      <c r="A4547" s="60"/>
      <c r="B4547" s="60"/>
      <c r="C4547" s="60"/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0"/>
    </row>
    <row r="4548" spans="1:15" x14ac:dyDescent="0.25">
      <c r="A4548" s="60"/>
      <c r="B4548" s="60"/>
      <c r="C4548" s="60"/>
      <c r="D4548" s="60"/>
      <c r="E4548" s="60"/>
      <c r="F4548" s="60"/>
      <c r="G4548" s="60"/>
      <c r="H4548" s="60"/>
      <c r="I4548" s="60"/>
      <c r="J4548" s="60"/>
      <c r="K4548" s="60"/>
      <c r="L4548" s="60"/>
      <c r="M4548" s="60"/>
      <c r="N4548" s="60"/>
      <c r="O4548" s="60"/>
    </row>
    <row r="4549" spans="1:15" x14ac:dyDescent="0.25">
      <c r="A4549" s="60"/>
      <c r="B4549" s="60"/>
      <c r="C4549" s="60"/>
      <c r="D4549" s="60"/>
      <c r="E4549" s="60"/>
      <c r="F4549" s="60"/>
      <c r="G4549" s="60"/>
      <c r="H4549" s="60"/>
      <c r="I4549" s="60"/>
      <c r="J4549" s="60"/>
      <c r="K4549" s="60"/>
      <c r="L4549" s="60"/>
      <c r="M4549" s="60"/>
      <c r="N4549" s="60"/>
      <c r="O4549" s="60"/>
    </row>
    <row r="4550" spans="1:15" x14ac:dyDescent="0.25">
      <c r="A4550" s="60"/>
      <c r="B4550" s="60"/>
      <c r="C4550" s="60"/>
      <c r="D4550" s="60"/>
      <c r="E4550" s="60"/>
      <c r="F4550" s="60"/>
      <c r="G4550" s="60"/>
      <c r="H4550" s="60"/>
      <c r="I4550" s="60"/>
      <c r="J4550" s="60"/>
      <c r="K4550" s="60"/>
      <c r="L4550" s="60"/>
      <c r="M4550" s="60"/>
      <c r="N4550" s="60"/>
      <c r="O4550" s="60"/>
    </row>
    <row r="4551" spans="1:15" x14ac:dyDescent="0.25">
      <c r="A4551" s="60"/>
      <c r="B4551" s="60"/>
      <c r="C4551" s="60"/>
      <c r="D4551" s="60"/>
      <c r="E4551" s="60"/>
      <c r="F4551" s="60"/>
      <c r="G4551" s="60"/>
      <c r="H4551" s="60"/>
      <c r="I4551" s="60"/>
      <c r="J4551" s="60"/>
      <c r="K4551" s="60"/>
      <c r="L4551" s="60"/>
      <c r="M4551" s="60"/>
      <c r="N4551" s="60"/>
      <c r="O4551" s="60"/>
    </row>
    <row r="4552" spans="1:15" x14ac:dyDescent="0.25">
      <c r="A4552" s="60"/>
      <c r="B4552" s="60"/>
      <c r="C4552" s="60"/>
      <c r="D4552" s="60"/>
      <c r="E4552" s="60"/>
      <c r="F4552" s="60"/>
      <c r="G4552" s="60"/>
      <c r="H4552" s="60"/>
      <c r="I4552" s="60"/>
      <c r="J4552" s="60"/>
      <c r="K4552" s="60"/>
      <c r="L4552" s="60"/>
      <c r="M4552" s="60"/>
      <c r="N4552" s="60"/>
      <c r="O4552" s="60"/>
    </row>
    <row r="4553" spans="1:15" x14ac:dyDescent="0.25">
      <c r="A4553" s="60"/>
      <c r="B4553" s="60"/>
      <c r="C4553" s="60"/>
      <c r="D4553" s="60"/>
      <c r="E4553" s="60"/>
      <c r="F4553" s="60"/>
      <c r="G4553" s="60"/>
      <c r="H4553" s="60"/>
      <c r="I4553" s="60"/>
      <c r="J4553" s="60"/>
      <c r="K4553" s="60"/>
      <c r="L4553" s="60"/>
      <c r="M4553" s="60"/>
      <c r="N4553" s="60"/>
      <c r="O4553" s="60"/>
    </row>
    <row r="4554" spans="1:15" x14ac:dyDescent="0.25">
      <c r="A4554" s="60"/>
      <c r="B4554" s="60"/>
      <c r="C4554" s="60"/>
      <c r="D4554" s="60"/>
      <c r="E4554" s="60"/>
      <c r="F4554" s="60"/>
      <c r="G4554" s="60"/>
      <c r="H4554" s="60"/>
      <c r="I4554" s="60"/>
      <c r="J4554" s="60"/>
      <c r="K4554" s="60"/>
      <c r="L4554" s="60"/>
      <c r="M4554" s="60"/>
      <c r="N4554" s="60"/>
      <c r="O4554" s="60"/>
    </row>
    <row r="4555" spans="1:15" x14ac:dyDescent="0.25">
      <c r="A4555" s="60"/>
      <c r="B4555" s="60"/>
      <c r="C4555" s="60"/>
      <c r="D4555" s="60"/>
      <c r="E4555" s="60"/>
      <c r="F4555" s="60"/>
      <c r="G4555" s="60"/>
      <c r="H4555" s="60"/>
      <c r="I4555" s="60"/>
      <c r="J4555" s="60"/>
      <c r="K4555" s="60"/>
      <c r="L4555" s="60"/>
      <c r="M4555" s="60"/>
      <c r="N4555" s="60"/>
      <c r="O4555" s="60"/>
    </row>
    <row r="4556" spans="1:15" x14ac:dyDescent="0.25">
      <c r="A4556" s="60"/>
      <c r="B4556" s="60"/>
      <c r="C4556" s="60"/>
      <c r="D4556" s="60"/>
      <c r="E4556" s="60"/>
      <c r="F4556" s="60"/>
      <c r="G4556" s="60"/>
      <c r="H4556" s="60"/>
      <c r="I4556" s="60"/>
      <c r="J4556" s="60"/>
      <c r="K4556" s="60"/>
      <c r="L4556" s="60"/>
      <c r="M4556" s="60"/>
      <c r="N4556" s="60"/>
      <c r="O4556" s="60"/>
    </row>
    <row r="4557" spans="1:15" x14ac:dyDescent="0.25">
      <c r="A4557" s="60"/>
      <c r="B4557" s="60"/>
      <c r="C4557" s="60"/>
      <c r="D4557" s="60"/>
      <c r="E4557" s="60"/>
      <c r="F4557" s="60"/>
      <c r="G4557" s="60"/>
      <c r="H4557" s="60"/>
      <c r="I4557" s="60"/>
      <c r="J4557" s="60"/>
      <c r="K4557" s="60"/>
      <c r="L4557" s="60"/>
      <c r="M4557" s="60"/>
      <c r="N4557" s="60"/>
      <c r="O4557" s="60"/>
    </row>
    <row r="4558" spans="1:15" x14ac:dyDescent="0.25">
      <c r="A4558" s="60"/>
      <c r="B4558" s="60"/>
      <c r="C4558" s="60"/>
      <c r="D4558" s="60"/>
      <c r="E4558" s="60"/>
      <c r="F4558" s="60"/>
      <c r="G4558" s="60"/>
      <c r="H4558" s="60"/>
      <c r="I4558" s="60"/>
      <c r="J4558" s="60"/>
      <c r="K4558" s="60"/>
      <c r="L4558" s="60"/>
      <c r="M4558" s="60"/>
      <c r="N4558" s="60"/>
      <c r="O4558" s="60"/>
    </row>
    <row r="4559" spans="1:15" x14ac:dyDescent="0.25">
      <c r="A4559" s="60"/>
      <c r="B4559" s="60"/>
      <c r="C4559" s="60"/>
      <c r="D4559" s="60"/>
      <c r="E4559" s="60"/>
      <c r="F4559" s="60"/>
      <c r="G4559" s="60"/>
      <c r="H4559" s="60"/>
      <c r="I4559" s="60"/>
      <c r="J4559" s="60"/>
      <c r="K4559" s="60"/>
      <c r="L4559" s="60"/>
      <c r="M4559" s="60"/>
      <c r="N4559" s="60"/>
      <c r="O4559" s="60"/>
    </row>
    <row r="4560" spans="1:15" x14ac:dyDescent="0.25">
      <c r="A4560" s="60"/>
      <c r="B4560" s="60"/>
      <c r="C4560" s="60"/>
      <c r="D4560" s="60"/>
      <c r="E4560" s="60"/>
      <c r="F4560" s="60"/>
      <c r="G4560" s="60"/>
      <c r="H4560" s="60"/>
      <c r="I4560" s="60"/>
      <c r="J4560" s="60"/>
      <c r="K4560" s="60"/>
      <c r="L4560" s="60"/>
      <c r="M4560" s="60"/>
      <c r="N4560" s="60"/>
      <c r="O4560" s="60"/>
    </row>
    <row r="4561" spans="1:15" x14ac:dyDescent="0.25">
      <c r="A4561" s="60"/>
      <c r="B4561" s="60"/>
      <c r="C4561" s="60"/>
      <c r="D4561" s="60"/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</row>
    <row r="4562" spans="1:15" x14ac:dyDescent="0.25">
      <c r="A4562" s="60"/>
      <c r="B4562" s="60"/>
      <c r="C4562" s="60"/>
      <c r="D4562" s="60"/>
      <c r="E4562" s="60"/>
      <c r="F4562" s="60"/>
      <c r="G4562" s="60"/>
      <c r="H4562" s="60"/>
      <c r="I4562" s="60"/>
      <c r="J4562" s="60"/>
      <c r="K4562" s="60"/>
      <c r="L4562" s="60"/>
      <c r="M4562" s="60"/>
      <c r="N4562" s="60"/>
      <c r="O4562" s="60"/>
    </row>
    <row r="4563" spans="1:15" x14ac:dyDescent="0.25">
      <c r="A4563" s="60"/>
      <c r="B4563" s="60"/>
      <c r="C4563" s="60"/>
      <c r="D4563" s="60"/>
      <c r="E4563" s="60"/>
      <c r="F4563" s="60"/>
      <c r="G4563" s="60"/>
      <c r="H4563" s="60"/>
      <c r="I4563" s="60"/>
      <c r="J4563" s="60"/>
      <c r="K4563" s="60"/>
      <c r="L4563" s="60"/>
      <c r="M4563" s="60"/>
      <c r="N4563" s="60"/>
      <c r="O4563" s="60"/>
    </row>
    <row r="4564" spans="1:15" x14ac:dyDescent="0.25">
      <c r="A4564" s="60"/>
      <c r="B4564" s="60"/>
      <c r="C4564" s="60"/>
      <c r="D4564" s="60"/>
      <c r="E4564" s="60"/>
      <c r="F4564" s="60"/>
      <c r="G4564" s="60"/>
      <c r="H4564" s="60"/>
      <c r="I4564" s="60"/>
      <c r="J4564" s="60"/>
      <c r="K4564" s="60"/>
      <c r="L4564" s="60"/>
      <c r="M4564" s="60"/>
      <c r="N4564" s="60"/>
      <c r="O4564" s="60"/>
    </row>
    <row r="4565" spans="1:15" x14ac:dyDescent="0.25">
      <c r="A4565" s="60"/>
      <c r="B4565" s="60"/>
      <c r="C4565" s="60"/>
      <c r="D4565" s="60"/>
      <c r="E4565" s="60"/>
      <c r="F4565" s="60"/>
      <c r="G4565" s="60"/>
      <c r="H4565" s="60"/>
      <c r="I4565" s="60"/>
      <c r="J4565" s="60"/>
      <c r="K4565" s="60"/>
      <c r="L4565" s="60"/>
      <c r="M4565" s="60"/>
      <c r="N4565" s="60"/>
      <c r="O4565" s="60"/>
    </row>
    <row r="4566" spans="1:15" x14ac:dyDescent="0.25">
      <c r="A4566" s="60"/>
      <c r="B4566" s="60"/>
      <c r="C4566" s="60"/>
      <c r="D4566" s="60"/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</row>
    <row r="4567" spans="1:15" x14ac:dyDescent="0.25">
      <c r="A4567" s="60"/>
      <c r="B4567" s="60"/>
      <c r="C4567" s="60"/>
      <c r="D4567" s="60"/>
      <c r="E4567" s="60"/>
      <c r="F4567" s="60"/>
      <c r="G4567" s="60"/>
      <c r="H4567" s="60"/>
      <c r="I4567" s="60"/>
      <c r="J4567" s="60"/>
      <c r="K4567" s="60"/>
      <c r="L4567" s="60"/>
      <c r="M4567" s="60"/>
      <c r="N4567" s="60"/>
      <c r="O4567" s="60"/>
    </row>
    <row r="4568" spans="1:15" x14ac:dyDescent="0.25">
      <c r="A4568" s="60"/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</row>
    <row r="4569" spans="1:15" x14ac:dyDescent="0.25">
      <c r="A4569" s="60"/>
      <c r="B4569" s="60"/>
      <c r="C4569" s="60"/>
      <c r="D4569" s="60"/>
      <c r="E4569" s="60"/>
      <c r="F4569" s="60"/>
      <c r="G4569" s="60"/>
      <c r="H4569" s="60"/>
      <c r="I4569" s="60"/>
      <c r="J4569" s="60"/>
      <c r="K4569" s="60"/>
      <c r="L4569" s="60"/>
      <c r="M4569" s="60"/>
      <c r="N4569" s="60"/>
      <c r="O4569" s="60"/>
    </row>
    <row r="4570" spans="1:15" x14ac:dyDescent="0.25">
      <c r="A4570" s="60"/>
      <c r="B4570" s="60"/>
      <c r="C4570" s="60"/>
      <c r="D4570" s="60"/>
      <c r="E4570" s="60"/>
      <c r="F4570" s="60"/>
      <c r="G4570" s="60"/>
      <c r="H4570" s="60"/>
      <c r="I4570" s="60"/>
      <c r="J4570" s="60"/>
      <c r="K4570" s="60"/>
      <c r="L4570" s="60"/>
      <c r="M4570" s="60"/>
      <c r="N4570" s="60"/>
      <c r="O4570" s="60"/>
    </row>
    <row r="4571" spans="1:15" x14ac:dyDescent="0.25">
      <c r="A4571" s="60"/>
      <c r="B4571" s="60"/>
      <c r="C4571" s="60"/>
      <c r="D4571" s="60"/>
      <c r="E4571" s="60"/>
      <c r="F4571" s="60"/>
      <c r="G4571" s="60"/>
      <c r="H4571" s="60"/>
      <c r="I4571" s="60"/>
      <c r="J4571" s="60"/>
      <c r="K4571" s="60"/>
      <c r="L4571" s="60"/>
      <c r="M4571" s="60"/>
      <c r="N4571" s="60"/>
      <c r="O4571" s="60"/>
    </row>
    <row r="4572" spans="1:15" x14ac:dyDescent="0.25">
      <c r="A4572" s="60"/>
      <c r="B4572" s="60"/>
      <c r="C4572" s="60"/>
      <c r="D4572" s="60"/>
      <c r="E4572" s="60"/>
      <c r="F4572" s="60"/>
      <c r="G4572" s="60"/>
      <c r="H4572" s="60"/>
      <c r="I4572" s="60"/>
      <c r="J4572" s="60"/>
      <c r="K4572" s="60"/>
      <c r="L4572" s="60"/>
      <c r="M4572" s="60"/>
      <c r="N4572" s="60"/>
      <c r="O4572" s="60"/>
    </row>
    <row r="4573" spans="1:15" x14ac:dyDescent="0.25">
      <c r="A4573" s="60"/>
      <c r="B4573" s="60"/>
      <c r="C4573" s="60"/>
      <c r="D4573" s="60"/>
      <c r="E4573" s="60"/>
      <c r="F4573" s="60"/>
      <c r="G4573" s="60"/>
      <c r="H4573" s="60"/>
      <c r="I4573" s="60"/>
      <c r="J4573" s="60"/>
      <c r="K4573" s="60"/>
      <c r="L4573" s="60"/>
      <c r="M4573" s="60"/>
      <c r="N4573" s="60"/>
      <c r="O4573" s="60"/>
    </row>
    <row r="4574" spans="1:15" x14ac:dyDescent="0.25">
      <c r="A4574" s="60"/>
      <c r="B4574" s="60"/>
      <c r="C4574" s="60"/>
      <c r="D4574" s="60"/>
      <c r="E4574" s="60"/>
      <c r="F4574" s="60"/>
      <c r="G4574" s="60"/>
      <c r="H4574" s="60"/>
      <c r="I4574" s="60"/>
      <c r="J4574" s="60"/>
      <c r="K4574" s="60"/>
      <c r="L4574" s="60"/>
      <c r="M4574" s="60"/>
      <c r="N4574" s="60"/>
      <c r="O4574" s="60"/>
    </row>
    <row r="4575" spans="1:15" x14ac:dyDescent="0.25">
      <c r="A4575" s="60"/>
      <c r="B4575" s="60"/>
      <c r="C4575" s="60"/>
      <c r="D4575" s="60"/>
      <c r="E4575" s="60"/>
      <c r="F4575" s="60"/>
      <c r="G4575" s="60"/>
      <c r="H4575" s="60"/>
      <c r="I4575" s="60"/>
      <c r="J4575" s="60"/>
      <c r="K4575" s="60"/>
      <c r="L4575" s="60"/>
      <c r="M4575" s="60"/>
      <c r="N4575" s="60"/>
      <c r="O4575" s="60"/>
    </row>
    <row r="4576" spans="1:15" x14ac:dyDescent="0.25">
      <c r="A4576" s="60"/>
      <c r="B4576" s="60"/>
      <c r="C4576" s="60"/>
      <c r="D4576" s="60"/>
      <c r="E4576" s="60"/>
      <c r="F4576" s="60"/>
      <c r="G4576" s="60"/>
      <c r="H4576" s="60"/>
      <c r="I4576" s="60"/>
      <c r="J4576" s="60"/>
      <c r="K4576" s="60"/>
      <c r="L4576" s="60"/>
      <c r="M4576" s="60"/>
      <c r="N4576" s="60"/>
      <c r="O4576" s="60"/>
    </row>
    <row r="4577" spans="1:15" x14ac:dyDescent="0.25">
      <c r="A4577" s="60"/>
      <c r="B4577" s="60"/>
      <c r="C4577" s="60"/>
      <c r="D4577" s="60"/>
      <c r="E4577" s="60"/>
      <c r="F4577" s="60"/>
      <c r="G4577" s="60"/>
      <c r="H4577" s="60"/>
      <c r="I4577" s="60"/>
      <c r="J4577" s="60"/>
      <c r="K4577" s="60"/>
      <c r="L4577" s="60"/>
      <c r="M4577" s="60"/>
      <c r="N4577" s="60"/>
      <c r="O4577" s="60"/>
    </row>
    <row r="4578" spans="1:15" x14ac:dyDescent="0.25">
      <c r="A4578" s="60"/>
      <c r="B4578" s="60"/>
      <c r="C4578" s="60"/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0"/>
    </row>
    <row r="4579" spans="1:15" x14ac:dyDescent="0.25">
      <c r="A4579" s="60"/>
      <c r="B4579" s="60"/>
      <c r="C4579" s="60"/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0"/>
    </row>
    <row r="4580" spans="1:15" x14ac:dyDescent="0.25">
      <c r="A4580" s="60"/>
      <c r="B4580" s="60"/>
      <c r="C4580" s="60"/>
      <c r="D4580" s="60"/>
      <c r="E4580" s="60"/>
      <c r="F4580" s="60"/>
      <c r="G4580" s="60"/>
      <c r="H4580" s="60"/>
      <c r="I4580" s="60"/>
      <c r="J4580" s="60"/>
      <c r="K4580" s="60"/>
      <c r="L4580" s="60"/>
      <c r="M4580" s="60"/>
      <c r="N4580" s="60"/>
      <c r="O4580" s="60"/>
    </row>
    <row r="4581" spans="1:15" x14ac:dyDescent="0.25">
      <c r="A4581" s="60"/>
      <c r="B4581" s="60"/>
      <c r="C4581" s="60"/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0"/>
    </row>
    <row r="4582" spans="1:15" x14ac:dyDescent="0.25">
      <c r="A4582" s="60"/>
      <c r="B4582" s="60"/>
      <c r="C4582" s="60"/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0"/>
    </row>
    <row r="4583" spans="1:15" x14ac:dyDescent="0.25">
      <c r="A4583" s="60"/>
      <c r="B4583" s="60"/>
      <c r="C4583" s="60"/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0"/>
    </row>
    <row r="4584" spans="1:15" x14ac:dyDescent="0.25">
      <c r="A4584" s="60"/>
      <c r="B4584" s="60"/>
      <c r="C4584" s="60"/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0"/>
    </row>
    <row r="4585" spans="1:15" x14ac:dyDescent="0.25">
      <c r="A4585" s="60"/>
      <c r="B4585" s="60"/>
      <c r="C4585" s="60"/>
      <c r="D4585" s="60"/>
      <c r="E4585" s="60"/>
      <c r="F4585" s="60"/>
      <c r="G4585" s="60"/>
      <c r="H4585" s="60"/>
      <c r="I4585" s="60"/>
      <c r="J4585" s="60"/>
      <c r="K4585" s="60"/>
      <c r="L4585" s="60"/>
      <c r="M4585" s="60"/>
      <c r="N4585" s="60"/>
      <c r="O4585" s="60"/>
    </row>
    <row r="4586" spans="1:15" x14ac:dyDescent="0.25">
      <c r="A4586" s="60"/>
      <c r="B4586" s="60"/>
      <c r="C4586" s="60"/>
      <c r="D4586" s="60"/>
      <c r="E4586" s="60"/>
      <c r="F4586" s="60"/>
      <c r="G4586" s="60"/>
      <c r="H4586" s="60"/>
      <c r="I4586" s="60"/>
      <c r="J4586" s="60"/>
      <c r="K4586" s="60"/>
      <c r="L4586" s="60"/>
      <c r="M4586" s="60"/>
      <c r="N4586" s="60"/>
      <c r="O4586" s="60"/>
    </row>
    <row r="4587" spans="1:15" x14ac:dyDescent="0.25">
      <c r="A4587" s="60"/>
      <c r="B4587" s="60"/>
      <c r="C4587" s="60"/>
      <c r="D4587" s="60"/>
      <c r="E4587" s="60"/>
      <c r="F4587" s="60"/>
      <c r="G4587" s="60"/>
      <c r="H4587" s="60"/>
      <c r="I4587" s="60"/>
      <c r="J4587" s="60"/>
      <c r="K4587" s="60"/>
      <c r="L4587" s="60"/>
      <c r="M4587" s="60"/>
      <c r="N4587" s="60"/>
      <c r="O4587" s="60"/>
    </row>
    <row r="4588" spans="1:15" x14ac:dyDescent="0.25">
      <c r="A4588" s="60"/>
      <c r="B4588" s="60"/>
      <c r="C4588" s="60"/>
      <c r="D4588" s="60"/>
      <c r="E4588" s="60"/>
      <c r="F4588" s="60"/>
      <c r="G4588" s="60"/>
      <c r="H4588" s="60"/>
      <c r="I4588" s="60"/>
      <c r="J4588" s="60"/>
      <c r="K4588" s="60"/>
      <c r="L4588" s="60"/>
      <c r="M4588" s="60"/>
      <c r="N4588" s="60"/>
      <c r="O4588" s="60"/>
    </row>
    <row r="4589" spans="1:15" x14ac:dyDescent="0.25">
      <c r="A4589" s="60"/>
      <c r="B4589" s="60"/>
      <c r="C4589" s="60"/>
      <c r="D4589" s="60"/>
      <c r="E4589" s="60"/>
      <c r="F4589" s="60"/>
      <c r="G4589" s="60"/>
      <c r="H4589" s="60"/>
      <c r="I4589" s="60"/>
      <c r="J4589" s="60"/>
      <c r="K4589" s="60"/>
      <c r="L4589" s="60"/>
      <c r="M4589" s="60"/>
      <c r="N4589" s="60"/>
      <c r="O4589" s="60"/>
    </row>
    <row r="4590" spans="1:15" x14ac:dyDescent="0.25">
      <c r="A4590" s="60"/>
      <c r="B4590" s="60"/>
      <c r="C4590" s="60"/>
      <c r="D4590" s="60"/>
      <c r="E4590" s="60"/>
      <c r="F4590" s="60"/>
      <c r="G4590" s="60"/>
      <c r="H4590" s="60"/>
      <c r="I4590" s="60"/>
      <c r="J4590" s="60"/>
      <c r="K4590" s="60"/>
      <c r="L4590" s="60"/>
      <c r="M4590" s="60"/>
      <c r="N4590" s="60"/>
      <c r="O4590" s="60"/>
    </row>
    <row r="4591" spans="1:15" x14ac:dyDescent="0.25">
      <c r="A4591" s="60"/>
      <c r="B4591" s="60"/>
      <c r="C4591" s="60"/>
      <c r="D4591" s="60"/>
      <c r="E4591" s="60"/>
      <c r="F4591" s="60"/>
      <c r="G4591" s="60"/>
      <c r="H4591" s="60"/>
      <c r="I4591" s="60"/>
      <c r="J4591" s="60"/>
      <c r="K4591" s="60"/>
      <c r="L4591" s="60"/>
      <c r="M4591" s="60"/>
      <c r="N4591" s="60"/>
      <c r="O4591" s="60"/>
    </row>
    <row r="4592" spans="1:15" x14ac:dyDescent="0.25">
      <c r="A4592" s="60"/>
      <c r="B4592" s="60"/>
      <c r="C4592" s="60"/>
      <c r="D4592" s="60"/>
      <c r="E4592" s="60"/>
      <c r="F4592" s="60"/>
      <c r="G4592" s="60"/>
      <c r="H4592" s="60"/>
      <c r="I4592" s="60"/>
      <c r="J4592" s="60"/>
      <c r="K4592" s="60"/>
      <c r="L4592" s="60"/>
      <c r="M4592" s="60"/>
      <c r="N4592" s="60"/>
      <c r="O4592" s="60"/>
    </row>
    <row r="4593" spans="1:15" x14ac:dyDescent="0.25">
      <c r="A4593" s="60"/>
      <c r="B4593" s="60"/>
      <c r="C4593" s="60"/>
      <c r="D4593" s="60"/>
      <c r="E4593" s="60"/>
      <c r="F4593" s="60"/>
      <c r="G4593" s="60"/>
      <c r="H4593" s="60"/>
      <c r="I4593" s="60"/>
      <c r="J4593" s="60"/>
      <c r="K4593" s="60"/>
      <c r="L4593" s="60"/>
      <c r="M4593" s="60"/>
      <c r="N4593" s="60"/>
      <c r="O4593" s="60"/>
    </row>
    <row r="4594" spans="1:15" x14ac:dyDescent="0.25">
      <c r="A4594" s="60"/>
      <c r="B4594" s="60"/>
      <c r="C4594" s="60"/>
      <c r="D4594" s="60"/>
      <c r="E4594" s="60"/>
      <c r="F4594" s="60"/>
      <c r="G4594" s="60"/>
      <c r="H4594" s="60"/>
      <c r="I4594" s="60"/>
      <c r="J4594" s="60"/>
      <c r="K4594" s="60"/>
      <c r="L4594" s="60"/>
      <c r="M4594" s="60"/>
      <c r="N4594" s="60"/>
      <c r="O4594" s="60"/>
    </row>
    <row r="4595" spans="1:15" x14ac:dyDescent="0.25">
      <c r="A4595" s="60"/>
      <c r="B4595" s="60"/>
      <c r="C4595" s="60"/>
      <c r="D4595" s="60"/>
      <c r="E4595" s="60"/>
      <c r="F4595" s="60"/>
      <c r="G4595" s="60"/>
      <c r="H4595" s="60"/>
      <c r="I4595" s="60"/>
      <c r="J4595" s="60"/>
      <c r="K4595" s="60"/>
      <c r="L4595" s="60"/>
      <c r="M4595" s="60"/>
      <c r="N4595" s="60"/>
      <c r="O4595" s="60"/>
    </row>
    <row r="4596" spans="1:15" x14ac:dyDescent="0.25">
      <c r="A4596" s="60"/>
      <c r="B4596" s="60"/>
      <c r="C4596" s="60"/>
      <c r="D4596" s="60"/>
      <c r="E4596" s="60"/>
      <c r="F4596" s="60"/>
      <c r="G4596" s="60"/>
      <c r="H4596" s="60"/>
      <c r="I4596" s="60"/>
      <c r="J4596" s="60"/>
      <c r="K4596" s="60"/>
      <c r="L4596" s="60"/>
      <c r="M4596" s="60"/>
      <c r="N4596" s="60"/>
      <c r="O4596" s="60"/>
    </row>
    <row r="4597" spans="1:15" x14ac:dyDescent="0.25">
      <c r="A4597" s="60"/>
      <c r="B4597" s="60"/>
      <c r="C4597" s="60"/>
      <c r="D4597" s="60"/>
      <c r="E4597" s="60"/>
      <c r="F4597" s="60"/>
      <c r="G4597" s="60"/>
      <c r="H4597" s="60"/>
      <c r="I4597" s="60"/>
      <c r="J4597" s="60"/>
      <c r="K4597" s="60"/>
      <c r="L4597" s="60"/>
      <c r="M4597" s="60"/>
      <c r="N4597" s="60"/>
      <c r="O4597" s="60"/>
    </row>
    <row r="4598" spans="1:15" x14ac:dyDescent="0.25">
      <c r="A4598" s="60"/>
      <c r="B4598" s="60"/>
      <c r="C4598" s="60"/>
      <c r="D4598" s="60"/>
      <c r="E4598" s="60"/>
      <c r="F4598" s="60"/>
      <c r="G4598" s="60"/>
      <c r="H4598" s="60"/>
      <c r="I4598" s="60"/>
      <c r="J4598" s="60"/>
      <c r="K4598" s="60"/>
      <c r="L4598" s="60"/>
      <c r="M4598" s="60"/>
      <c r="N4598" s="60"/>
      <c r="O4598" s="60"/>
    </row>
    <row r="4599" spans="1:15" x14ac:dyDescent="0.25">
      <c r="A4599" s="60"/>
      <c r="B4599" s="60"/>
      <c r="C4599" s="60"/>
      <c r="D4599" s="60"/>
      <c r="E4599" s="60"/>
      <c r="F4599" s="60"/>
      <c r="G4599" s="60"/>
      <c r="H4599" s="60"/>
      <c r="I4599" s="60"/>
      <c r="J4599" s="60"/>
      <c r="K4599" s="60"/>
      <c r="L4599" s="60"/>
      <c r="M4599" s="60"/>
      <c r="N4599" s="60"/>
      <c r="O4599" s="60"/>
    </row>
    <row r="4600" spans="1:15" x14ac:dyDescent="0.25">
      <c r="A4600" s="60"/>
      <c r="B4600" s="60"/>
      <c r="C4600" s="60"/>
      <c r="D4600" s="60"/>
      <c r="E4600" s="60"/>
      <c r="F4600" s="60"/>
      <c r="G4600" s="60"/>
      <c r="H4600" s="60"/>
      <c r="I4600" s="60"/>
      <c r="J4600" s="60"/>
      <c r="K4600" s="60"/>
      <c r="L4600" s="60"/>
      <c r="M4600" s="60"/>
      <c r="N4600" s="60"/>
      <c r="O4600" s="60"/>
    </row>
    <row r="4601" spans="1:15" x14ac:dyDescent="0.25">
      <c r="A4601" s="60"/>
      <c r="B4601" s="60"/>
      <c r="C4601" s="60"/>
      <c r="D4601" s="60"/>
      <c r="E4601" s="60"/>
      <c r="F4601" s="60"/>
      <c r="G4601" s="60"/>
      <c r="H4601" s="60"/>
      <c r="I4601" s="60"/>
      <c r="J4601" s="60"/>
      <c r="K4601" s="60"/>
      <c r="L4601" s="60"/>
      <c r="M4601" s="60"/>
      <c r="N4601" s="60"/>
      <c r="O4601" s="60"/>
    </row>
    <row r="4602" spans="1:15" x14ac:dyDescent="0.25">
      <c r="A4602" s="60"/>
      <c r="B4602" s="60"/>
      <c r="C4602" s="60"/>
      <c r="D4602" s="60"/>
      <c r="E4602" s="60"/>
      <c r="F4602" s="60"/>
      <c r="G4602" s="60"/>
      <c r="H4602" s="60"/>
      <c r="I4602" s="60"/>
      <c r="J4602" s="60"/>
      <c r="K4602" s="60"/>
      <c r="L4602" s="60"/>
      <c r="M4602" s="60"/>
      <c r="N4602" s="60"/>
      <c r="O4602" s="60"/>
    </row>
    <row r="4603" spans="1:15" x14ac:dyDescent="0.25">
      <c r="A4603" s="60"/>
      <c r="B4603" s="60"/>
      <c r="C4603" s="60"/>
      <c r="D4603" s="60"/>
      <c r="E4603" s="60"/>
      <c r="F4603" s="60"/>
      <c r="G4603" s="60"/>
      <c r="H4603" s="60"/>
      <c r="I4603" s="60"/>
      <c r="J4603" s="60"/>
      <c r="K4603" s="60"/>
      <c r="L4603" s="60"/>
      <c r="M4603" s="60"/>
      <c r="N4603" s="60"/>
      <c r="O4603" s="60"/>
    </row>
    <row r="4604" spans="1:15" x14ac:dyDescent="0.25">
      <c r="A4604" s="60"/>
      <c r="B4604" s="60"/>
      <c r="C4604" s="60"/>
      <c r="D4604" s="60"/>
      <c r="E4604" s="60"/>
      <c r="F4604" s="60"/>
      <c r="G4604" s="60"/>
      <c r="H4604" s="60"/>
      <c r="I4604" s="60"/>
      <c r="J4604" s="60"/>
      <c r="K4604" s="60"/>
      <c r="L4604" s="60"/>
      <c r="M4604" s="60"/>
      <c r="N4604" s="60"/>
      <c r="O4604" s="60"/>
    </row>
    <row r="4605" spans="1:15" x14ac:dyDescent="0.25">
      <c r="A4605" s="60"/>
      <c r="B4605" s="60"/>
      <c r="C4605" s="60"/>
      <c r="D4605" s="60"/>
      <c r="E4605" s="60"/>
      <c r="F4605" s="60"/>
      <c r="G4605" s="60"/>
      <c r="H4605" s="60"/>
      <c r="I4605" s="60"/>
      <c r="J4605" s="60"/>
      <c r="K4605" s="60"/>
      <c r="L4605" s="60"/>
      <c r="M4605" s="60"/>
      <c r="N4605" s="60"/>
      <c r="O4605" s="60"/>
    </row>
    <row r="4606" spans="1:15" x14ac:dyDescent="0.25">
      <c r="A4606" s="60"/>
      <c r="B4606" s="60"/>
      <c r="C4606" s="60"/>
      <c r="D4606" s="60"/>
      <c r="E4606" s="60"/>
      <c r="F4606" s="60"/>
      <c r="G4606" s="60"/>
      <c r="H4606" s="60"/>
      <c r="I4606" s="60"/>
      <c r="J4606" s="60"/>
      <c r="K4606" s="60"/>
      <c r="L4606" s="60"/>
      <c r="M4606" s="60"/>
      <c r="N4606" s="60"/>
      <c r="O4606" s="60"/>
    </row>
    <row r="4607" spans="1:15" x14ac:dyDescent="0.25">
      <c r="A4607" s="60"/>
      <c r="B4607" s="60"/>
      <c r="C4607" s="60"/>
      <c r="D4607" s="60"/>
      <c r="E4607" s="60"/>
      <c r="F4607" s="60"/>
      <c r="G4607" s="60"/>
      <c r="H4607" s="60"/>
      <c r="I4607" s="60"/>
      <c r="J4607" s="60"/>
      <c r="K4607" s="60"/>
      <c r="L4607" s="60"/>
      <c r="M4607" s="60"/>
      <c r="N4607" s="60"/>
      <c r="O4607" s="60"/>
    </row>
    <row r="4608" spans="1:15" x14ac:dyDescent="0.25">
      <c r="A4608" s="60"/>
      <c r="B4608" s="60"/>
      <c r="C4608" s="60"/>
      <c r="D4608" s="60"/>
      <c r="E4608" s="60"/>
      <c r="F4608" s="60"/>
      <c r="G4608" s="60"/>
      <c r="H4608" s="60"/>
      <c r="I4608" s="60"/>
      <c r="J4608" s="60"/>
      <c r="K4608" s="60"/>
      <c r="L4608" s="60"/>
      <c r="M4608" s="60"/>
      <c r="N4608" s="60"/>
      <c r="O4608" s="60"/>
    </row>
    <row r="4609" spans="1:15" x14ac:dyDescent="0.25">
      <c r="A4609" s="60"/>
      <c r="B4609" s="60"/>
      <c r="C4609" s="60"/>
      <c r="D4609" s="60"/>
      <c r="E4609" s="60"/>
      <c r="F4609" s="60"/>
      <c r="G4609" s="60"/>
      <c r="H4609" s="60"/>
      <c r="I4609" s="60"/>
      <c r="J4609" s="60"/>
      <c r="K4609" s="60"/>
      <c r="L4609" s="60"/>
      <c r="M4609" s="60"/>
      <c r="N4609" s="60"/>
      <c r="O4609" s="60"/>
    </row>
    <row r="4610" spans="1:15" x14ac:dyDescent="0.25">
      <c r="A4610" s="60"/>
      <c r="B4610" s="60"/>
      <c r="C4610" s="60"/>
      <c r="D4610" s="60"/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</row>
    <row r="4611" spans="1:15" x14ac:dyDescent="0.25">
      <c r="A4611" s="60"/>
      <c r="B4611" s="60"/>
      <c r="C4611" s="60"/>
      <c r="D4611" s="60"/>
      <c r="E4611" s="60"/>
      <c r="F4611" s="60"/>
      <c r="G4611" s="60"/>
      <c r="H4611" s="60"/>
      <c r="I4611" s="60"/>
      <c r="J4611" s="60"/>
      <c r="K4611" s="60"/>
      <c r="L4611" s="60"/>
      <c r="M4611" s="60"/>
      <c r="N4611" s="60"/>
      <c r="O4611" s="60"/>
    </row>
    <row r="4612" spans="1:15" x14ac:dyDescent="0.25">
      <c r="A4612" s="60"/>
      <c r="B4612" s="60"/>
      <c r="C4612" s="60"/>
      <c r="D4612" s="60"/>
      <c r="E4612" s="60"/>
      <c r="F4612" s="60"/>
      <c r="G4612" s="60"/>
      <c r="H4612" s="60"/>
      <c r="I4612" s="60"/>
      <c r="J4612" s="60"/>
      <c r="K4612" s="60"/>
      <c r="L4612" s="60"/>
      <c r="M4612" s="60"/>
      <c r="N4612" s="60"/>
      <c r="O4612" s="60"/>
    </row>
    <row r="4613" spans="1:15" x14ac:dyDescent="0.25">
      <c r="A4613" s="60"/>
      <c r="B4613" s="60"/>
      <c r="C4613" s="60"/>
      <c r="D4613" s="60"/>
      <c r="E4613" s="60"/>
      <c r="F4613" s="60"/>
      <c r="G4613" s="60"/>
      <c r="H4613" s="60"/>
      <c r="I4613" s="60"/>
      <c r="J4613" s="60"/>
      <c r="K4613" s="60"/>
      <c r="L4613" s="60"/>
      <c r="M4613" s="60"/>
      <c r="N4613" s="60"/>
      <c r="O4613" s="60"/>
    </row>
    <row r="4614" spans="1:15" x14ac:dyDescent="0.25">
      <c r="A4614" s="60"/>
      <c r="B4614" s="60"/>
      <c r="C4614" s="60"/>
      <c r="D4614" s="60"/>
      <c r="E4614" s="60"/>
      <c r="F4614" s="60"/>
      <c r="G4614" s="60"/>
      <c r="H4614" s="60"/>
      <c r="I4614" s="60"/>
      <c r="J4614" s="60"/>
      <c r="K4614" s="60"/>
      <c r="L4614" s="60"/>
      <c r="M4614" s="60"/>
      <c r="N4614" s="60"/>
      <c r="O4614" s="60"/>
    </row>
    <row r="4615" spans="1:15" x14ac:dyDescent="0.25">
      <c r="A4615" s="60"/>
      <c r="B4615" s="60"/>
      <c r="C4615" s="60"/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</row>
    <row r="4616" spans="1:15" x14ac:dyDescent="0.25">
      <c r="A4616" s="60"/>
      <c r="B4616" s="60"/>
      <c r="C4616" s="60"/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0"/>
    </row>
    <row r="4617" spans="1:15" x14ac:dyDescent="0.25">
      <c r="A4617" s="60"/>
      <c r="B4617" s="60"/>
      <c r="C4617" s="60"/>
      <c r="D4617" s="60"/>
      <c r="E4617" s="60"/>
      <c r="F4617" s="60"/>
      <c r="G4617" s="60"/>
      <c r="H4617" s="60"/>
      <c r="I4617" s="60"/>
      <c r="J4617" s="60"/>
      <c r="K4617" s="60"/>
      <c r="L4617" s="60"/>
      <c r="M4617" s="60"/>
      <c r="N4617" s="60"/>
      <c r="O4617" s="60"/>
    </row>
    <row r="4618" spans="1:15" x14ac:dyDescent="0.25">
      <c r="A4618" s="60"/>
      <c r="B4618" s="60"/>
      <c r="C4618" s="60"/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0"/>
    </row>
    <row r="4619" spans="1:15" x14ac:dyDescent="0.25">
      <c r="A4619" s="60"/>
      <c r="B4619" s="60"/>
      <c r="C4619" s="60"/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0"/>
    </row>
    <row r="4620" spans="1:15" x14ac:dyDescent="0.25">
      <c r="A4620" s="60"/>
      <c r="B4620" s="60"/>
      <c r="C4620" s="60"/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0"/>
    </row>
    <row r="4621" spans="1:15" x14ac:dyDescent="0.25">
      <c r="A4621" s="60"/>
      <c r="B4621" s="60"/>
      <c r="C4621" s="60"/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0"/>
    </row>
    <row r="4622" spans="1:15" x14ac:dyDescent="0.25">
      <c r="A4622" s="60"/>
      <c r="B4622" s="60"/>
      <c r="C4622" s="60"/>
      <c r="D4622" s="60"/>
      <c r="E4622" s="60"/>
      <c r="F4622" s="60"/>
      <c r="G4622" s="60"/>
      <c r="H4622" s="60"/>
      <c r="I4622" s="60"/>
      <c r="J4622" s="60"/>
      <c r="K4622" s="60"/>
      <c r="L4622" s="60"/>
      <c r="M4622" s="60"/>
      <c r="N4622" s="60"/>
      <c r="O4622" s="60"/>
    </row>
    <row r="4623" spans="1:15" x14ac:dyDescent="0.25">
      <c r="A4623" s="60"/>
      <c r="B4623" s="60"/>
      <c r="C4623" s="60"/>
      <c r="D4623" s="60"/>
      <c r="E4623" s="60"/>
      <c r="F4623" s="60"/>
      <c r="G4623" s="60"/>
      <c r="H4623" s="60"/>
      <c r="I4623" s="60"/>
      <c r="J4623" s="60"/>
      <c r="K4623" s="60"/>
      <c r="L4623" s="60"/>
      <c r="M4623" s="60"/>
      <c r="N4623" s="60"/>
      <c r="O4623" s="60"/>
    </row>
    <row r="4624" spans="1:15" x14ac:dyDescent="0.25">
      <c r="A4624" s="60"/>
      <c r="B4624" s="60"/>
      <c r="C4624" s="60"/>
      <c r="D4624" s="60"/>
      <c r="E4624" s="60"/>
      <c r="F4624" s="60"/>
      <c r="G4624" s="60"/>
      <c r="H4624" s="60"/>
      <c r="I4624" s="60"/>
      <c r="J4624" s="60"/>
      <c r="K4624" s="60"/>
      <c r="L4624" s="60"/>
      <c r="M4624" s="60"/>
      <c r="N4624" s="60"/>
      <c r="O4624" s="60"/>
    </row>
    <row r="4625" spans="1:15" x14ac:dyDescent="0.25">
      <c r="A4625" s="60"/>
      <c r="B4625" s="60"/>
      <c r="C4625" s="60"/>
      <c r="D4625" s="60"/>
      <c r="E4625" s="60"/>
      <c r="F4625" s="60"/>
      <c r="G4625" s="60"/>
      <c r="H4625" s="60"/>
      <c r="I4625" s="60"/>
      <c r="J4625" s="60"/>
      <c r="K4625" s="60"/>
      <c r="L4625" s="60"/>
      <c r="M4625" s="60"/>
      <c r="N4625" s="60"/>
      <c r="O4625" s="60"/>
    </row>
    <row r="4626" spans="1:15" x14ac:dyDescent="0.25">
      <c r="A4626" s="60"/>
      <c r="B4626" s="60"/>
      <c r="C4626" s="60"/>
      <c r="D4626" s="60"/>
      <c r="E4626" s="60"/>
      <c r="F4626" s="60"/>
      <c r="G4626" s="60"/>
      <c r="H4626" s="60"/>
      <c r="I4626" s="60"/>
      <c r="J4626" s="60"/>
      <c r="K4626" s="60"/>
      <c r="L4626" s="60"/>
      <c r="M4626" s="60"/>
      <c r="N4626" s="60"/>
      <c r="O4626" s="60"/>
    </row>
    <row r="4627" spans="1:15" x14ac:dyDescent="0.25">
      <c r="A4627" s="60"/>
      <c r="B4627" s="60"/>
      <c r="C4627" s="60"/>
      <c r="D4627" s="60"/>
      <c r="E4627" s="60"/>
      <c r="F4627" s="60"/>
      <c r="G4627" s="60"/>
      <c r="H4627" s="60"/>
      <c r="I4627" s="60"/>
      <c r="J4627" s="60"/>
      <c r="K4627" s="60"/>
      <c r="L4627" s="60"/>
      <c r="M4627" s="60"/>
      <c r="N4627" s="60"/>
      <c r="O4627" s="60"/>
    </row>
    <row r="4628" spans="1:15" x14ac:dyDescent="0.25">
      <c r="A4628" s="60"/>
      <c r="B4628" s="60"/>
      <c r="C4628" s="60"/>
      <c r="D4628" s="60"/>
      <c r="E4628" s="60"/>
      <c r="F4628" s="60"/>
      <c r="G4628" s="60"/>
      <c r="H4628" s="60"/>
      <c r="I4628" s="60"/>
      <c r="J4628" s="60"/>
      <c r="K4628" s="60"/>
      <c r="L4628" s="60"/>
      <c r="M4628" s="60"/>
      <c r="N4628" s="60"/>
      <c r="O4628" s="60"/>
    </row>
    <row r="4629" spans="1:15" x14ac:dyDescent="0.25">
      <c r="A4629" s="60"/>
      <c r="B4629" s="60"/>
      <c r="C4629" s="60"/>
      <c r="D4629" s="60"/>
      <c r="E4629" s="60"/>
      <c r="F4629" s="60"/>
      <c r="G4629" s="60"/>
      <c r="H4629" s="60"/>
      <c r="I4629" s="60"/>
      <c r="J4629" s="60"/>
      <c r="K4629" s="60"/>
      <c r="L4629" s="60"/>
      <c r="M4629" s="60"/>
      <c r="N4629" s="60"/>
      <c r="O4629" s="60"/>
    </row>
    <row r="4630" spans="1:15" x14ac:dyDescent="0.25">
      <c r="A4630" s="60"/>
      <c r="B4630" s="60"/>
      <c r="C4630" s="60"/>
      <c r="D4630" s="60"/>
      <c r="E4630" s="60"/>
      <c r="F4630" s="60"/>
      <c r="G4630" s="60"/>
      <c r="H4630" s="60"/>
      <c r="I4630" s="60"/>
      <c r="J4630" s="60"/>
      <c r="K4630" s="60"/>
      <c r="L4630" s="60"/>
      <c r="M4630" s="60"/>
      <c r="N4630" s="60"/>
      <c r="O4630" s="60"/>
    </row>
    <row r="4631" spans="1:15" x14ac:dyDescent="0.25">
      <c r="A4631" s="60"/>
      <c r="B4631" s="60"/>
      <c r="C4631" s="60"/>
      <c r="D4631" s="60"/>
      <c r="E4631" s="60"/>
      <c r="F4631" s="60"/>
      <c r="G4631" s="60"/>
      <c r="H4631" s="60"/>
      <c r="I4631" s="60"/>
      <c r="J4631" s="60"/>
      <c r="K4631" s="60"/>
      <c r="L4631" s="60"/>
      <c r="M4631" s="60"/>
      <c r="N4631" s="60"/>
      <c r="O4631" s="60"/>
    </row>
    <row r="4632" spans="1:15" x14ac:dyDescent="0.25">
      <c r="A4632" s="60"/>
      <c r="B4632" s="60"/>
      <c r="C4632" s="60"/>
      <c r="D4632" s="60"/>
      <c r="E4632" s="60"/>
      <c r="F4632" s="60"/>
      <c r="G4632" s="60"/>
      <c r="H4632" s="60"/>
      <c r="I4632" s="60"/>
      <c r="J4632" s="60"/>
      <c r="K4632" s="60"/>
      <c r="L4632" s="60"/>
      <c r="M4632" s="60"/>
      <c r="N4632" s="60"/>
      <c r="O4632" s="60"/>
    </row>
    <row r="4633" spans="1:15" x14ac:dyDescent="0.25">
      <c r="A4633" s="60"/>
      <c r="B4633" s="60"/>
      <c r="C4633" s="60"/>
      <c r="D4633" s="60"/>
      <c r="E4633" s="60"/>
      <c r="F4633" s="60"/>
      <c r="G4633" s="60"/>
      <c r="H4633" s="60"/>
      <c r="I4633" s="60"/>
      <c r="J4633" s="60"/>
      <c r="K4633" s="60"/>
      <c r="L4633" s="60"/>
      <c r="M4633" s="60"/>
      <c r="N4633" s="60"/>
      <c r="O4633" s="60"/>
    </row>
    <row r="4634" spans="1:15" x14ac:dyDescent="0.25">
      <c r="A4634" s="60"/>
      <c r="B4634" s="60"/>
      <c r="C4634" s="60"/>
      <c r="D4634" s="60"/>
      <c r="E4634" s="60"/>
      <c r="F4634" s="60"/>
      <c r="G4634" s="60"/>
      <c r="H4634" s="60"/>
      <c r="I4634" s="60"/>
      <c r="J4634" s="60"/>
      <c r="K4634" s="60"/>
      <c r="L4634" s="60"/>
      <c r="M4634" s="60"/>
      <c r="N4634" s="60"/>
      <c r="O4634" s="60"/>
    </row>
    <row r="4635" spans="1:15" x14ac:dyDescent="0.25">
      <c r="A4635" s="60"/>
      <c r="B4635" s="60"/>
      <c r="C4635" s="60"/>
      <c r="D4635" s="60"/>
      <c r="E4635" s="60"/>
      <c r="F4635" s="60"/>
      <c r="G4635" s="60"/>
      <c r="H4635" s="60"/>
      <c r="I4635" s="60"/>
      <c r="J4635" s="60"/>
      <c r="K4635" s="60"/>
      <c r="L4635" s="60"/>
      <c r="M4635" s="60"/>
      <c r="N4635" s="60"/>
      <c r="O4635" s="60"/>
    </row>
    <row r="4636" spans="1:15" x14ac:dyDescent="0.25">
      <c r="A4636" s="60"/>
      <c r="B4636" s="60"/>
      <c r="C4636" s="60"/>
      <c r="D4636" s="60"/>
      <c r="E4636" s="60"/>
      <c r="F4636" s="60"/>
      <c r="G4636" s="60"/>
      <c r="H4636" s="60"/>
      <c r="I4636" s="60"/>
      <c r="J4636" s="60"/>
      <c r="K4636" s="60"/>
      <c r="L4636" s="60"/>
      <c r="M4636" s="60"/>
      <c r="N4636" s="60"/>
      <c r="O4636" s="60"/>
    </row>
    <row r="4637" spans="1:15" x14ac:dyDescent="0.25">
      <c r="A4637" s="60"/>
      <c r="B4637" s="60"/>
      <c r="C4637" s="60"/>
      <c r="D4637" s="60"/>
      <c r="E4637" s="60"/>
      <c r="F4637" s="60"/>
      <c r="G4637" s="60"/>
      <c r="H4637" s="60"/>
      <c r="I4637" s="60"/>
      <c r="J4637" s="60"/>
      <c r="K4637" s="60"/>
      <c r="L4637" s="60"/>
      <c r="M4637" s="60"/>
      <c r="N4637" s="60"/>
      <c r="O4637" s="60"/>
    </row>
    <row r="4638" spans="1:15" x14ac:dyDescent="0.25">
      <c r="A4638" s="60"/>
      <c r="B4638" s="60"/>
      <c r="C4638" s="60"/>
      <c r="D4638" s="60"/>
      <c r="E4638" s="60"/>
      <c r="F4638" s="60"/>
      <c r="G4638" s="60"/>
      <c r="H4638" s="60"/>
      <c r="I4638" s="60"/>
      <c r="J4638" s="60"/>
      <c r="K4638" s="60"/>
      <c r="L4638" s="60"/>
      <c r="M4638" s="60"/>
      <c r="N4638" s="60"/>
      <c r="O4638" s="60"/>
    </row>
    <row r="4639" spans="1:15" x14ac:dyDescent="0.25">
      <c r="A4639" s="60"/>
      <c r="B4639" s="60"/>
      <c r="C4639" s="60"/>
      <c r="D4639" s="60"/>
      <c r="E4639" s="60"/>
      <c r="F4639" s="60"/>
      <c r="G4639" s="60"/>
      <c r="H4639" s="60"/>
      <c r="I4639" s="60"/>
      <c r="J4639" s="60"/>
      <c r="K4639" s="60"/>
      <c r="L4639" s="60"/>
      <c r="M4639" s="60"/>
      <c r="N4639" s="60"/>
      <c r="O4639" s="60"/>
    </row>
    <row r="4640" spans="1:15" x14ac:dyDescent="0.25">
      <c r="A4640" s="60"/>
      <c r="B4640" s="60"/>
      <c r="C4640" s="60"/>
      <c r="D4640" s="60"/>
      <c r="E4640" s="60"/>
      <c r="F4640" s="60"/>
      <c r="G4640" s="60"/>
      <c r="H4640" s="60"/>
      <c r="I4640" s="60"/>
      <c r="J4640" s="60"/>
      <c r="K4640" s="60"/>
      <c r="L4640" s="60"/>
      <c r="M4640" s="60"/>
      <c r="N4640" s="60"/>
      <c r="O4640" s="60"/>
    </row>
    <row r="4641" spans="1:15" x14ac:dyDescent="0.25">
      <c r="A4641" s="60"/>
      <c r="B4641" s="60"/>
      <c r="C4641" s="60"/>
      <c r="D4641" s="60"/>
      <c r="E4641" s="60"/>
      <c r="F4641" s="60"/>
      <c r="G4641" s="60"/>
      <c r="H4641" s="60"/>
      <c r="I4641" s="60"/>
      <c r="J4641" s="60"/>
      <c r="K4641" s="60"/>
      <c r="L4641" s="60"/>
      <c r="M4641" s="60"/>
      <c r="N4641" s="60"/>
      <c r="O4641" s="60"/>
    </row>
    <row r="4642" spans="1:15" x14ac:dyDescent="0.25">
      <c r="A4642" s="60"/>
      <c r="B4642" s="60"/>
      <c r="C4642" s="60"/>
      <c r="D4642" s="60"/>
      <c r="E4642" s="60"/>
      <c r="F4642" s="60"/>
      <c r="G4642" s="60"/>
      <c r="H4642" s="60"/>
      <c r="I4642" s="60"/>
      <c r="J4642" s="60"/>
      <c r="K4642" s="60"/>
      <c r="L4642" s="60"/>
      <c r="M4642" s="60"/>
      <c r="N4642" s="60"/>
      <c r="O4642" s="60"/>
    </row>
    <row r="4643" spans="1:15" x14ac:dyDescent="0.25">
      <c r="A4643" s="60"/>
      <c r="B4643" s="60"/>
      <c r="C4643" s="60"/>
      <c r="D4643" s="60"/>
      <c r="E4643" s="60"/>
      <c r="F4643" s="60"/>
      <c r="G4643" s="60"/>
      <c r="H4643" s="60"/>
      <c r="I4643" s="60"/>
      <c r="J4643" s="60"/>
      <c r="K4643" s="60"/>
      <c r="L4643" s="60"/>
      <c r="M4643" s="60"/>
      <c r="N4643" s="60"/>
      <c r="O4643" s="60"/>
    </row>
    <row r="4644" spans="1:15" x14ac:dyDescent="0.25">
      <c r="A4644" s="60"/>
      <c r="B4644" s="60"/>
      <c r="C4644" s="60"/>
      <c r="D4644" s="60"/>
      <c r="E4644" s="60"/>
      <c r="F4644" s="60"/>
      <c r="G4644" s="60"/>
      <c r="H4644" s="60"/>
      <c r="I4644" s="60"/>
      <c r="J4644" s="60"/>
      <c r="K4644" s="60"/>
      <c r="L4644" s="60"/>
      <c r="M4644" s="60"/>
      <c r="N4644" s="60"/>
      <c r="O4644" s="60"/>
    </row>
    <row r="4645" spans="1:15" x14ac:dyDescent="0.25">
      <c r="A4645" s="60"/>
      <c r="B4645" s="60"/>
      <c r="C4645" s="60"/>
      <c r="D4645" s="60"/>
      <c r="E4645" s="60"/>
      <c r="F4645" s="60"/>
      <c r="G4645" s="60"/>
      <c r="H4645" s="60"/>
      <c r="I4645" s="60"/>
      <c r="J4645" s="60"/>
      <c r="K4645" s="60"/>
      <c r="L4645" s="60"/>
      <c r="M4645" s="60"/>
      <c r="N4645" s="60"/>
      <c r="O4645" s="60"/>
    </row>
    <row r="4646" spans="1:15" x14ac:dyDescent="0.25">
      <c r="A4646" s="60"/>
      <c r="B4646" s="60"/>
      <c r="C4646" s="60"/>
      <c r="D4646" s="60"/>
      <c r="E4646" s="60"/>
      <c r="F4646" s="60"/>
      <c r="G4646" s="60"/>
      <c r="H4646" s="60"/>
      <c r="I4646" s="60"/>
      <c r="J4646" s="60"/>
      <c r="K4646" s="60"/>
      <c r="L4646" s="60"/>
      <c r="M4646" s="60"/>
      <c r="N4646" s="60"/>
      <c r="O4646" s="60"/>
    </row>
    <row r="4647" spans="1:15" x14ac:dyDescent="0.25">
      <c r="A4647" s="60"/>
      <c r="B4647" s="60"/>
      <c r="C4647" s="60"/>
      <c r="D4647" s="60"/>
      <c r="E4647" s="60"/>
      <c r="F4647" s="60"/>
      <c r="G4647" s="60"/>
      <c r="H4647" s="60"/>
      <c r="I4647" s="60"/>
      <c r="J4647" s="60"/>
      <c r="K4647" s="60"/>
      <c r="L4647" s="60"/>
      <c r="M4647" s="60"/>
      <c r="N4647" s="60"/>
      <c r="O4647" s="60"/>
    </row>
    <row r="4648" spans="1:15" x14ac:dyDescent="0.25">
      <c r="A4648" s="60"/>
      <c r="B4648" s="60"/>
      <c r="C4648" s="60"/>
      <c r="D4648" s="60"/>
      <c r="E4648" s="60"/>
      <c r="F4648" s="60"/>
      <c r="G4648" s="60"/>
      <c r="H4648" s="60"/>
      <c r="I4648" s="60"/>
      <c r="J4648" s="60"/>
      <c r="K4648" s="60"/>
      <c r="L4648" s="60"/>
      <c r="M4648" s="60"/>
      <c r="N4648" s="60"/>
      <c r="O4648" s="60"/>
    </row>
    <row r="4649" spans="1:15" x14ac:dyDescent="0.25">
      <c r="A4649" s="60"/>
      <c r="B4649" s="60"/>
      <c r="C4649" s="60"/>
      <c r="D4649" s="60"/>
      <c r="E4649" s="60"/>
      <c r="F4649" s="60"/>
      <c r="G4649" s="60"/>
      <c r="H4649" s="60"/>
      <c r="I4649" s="60"/>
      <c r="J4649" s="60"/>
      <c r="K4649" s="60"/>
      <c r="L4649" s="60"/>
      <c r="M4649" s="60"/>
      <c r="N4649" s="60"/>
      <c r="O4649" s="60"/>
    </row>
    <row r="4650" spans="1:15" x14ac:dyDescent="0.25">
      <c r="A4650" s="60"/>
      <c r="B4650" s="60"/>
      <c r="C4650" s="60"/>
      <c r="D4650" s="60"/>
      <c r="E4650" s="60"/>
      <c r="F4650" s="60"/>
      <c r="G4650" s="60"/>
      <c r="H4650" s="60"/>
      <c r="I4650" s="60"/>
      <c r="J4650" s="60"/>
      <c r="K4650" s="60"/>
      <c r="L4650" s="60"/>
      <c r="M4650" s="60"/>
      <c r="N4650" s="60"/>
      <c r="O4650" s="60"/>
    </row>
    <row r="4651" spans="1:15" x14ac:dyDescent="0.25">
      <c r="A4651" s="60"/>
      <c r="B4651" s="60"/>
      <c r="C4651" s="60"/>
      <c r="D4651" s="60"/>
      <c r="E4651" s="60"/>
      <c r="F4651" s="60"/>
      <c r="G4651" s="60"/>
      <c r="H4651" s="60"/>
      <c r="I4651" s="60"/>
      <c r="J4651" s="60"/>
      <c r="K4651" s="60"/>
      <c r="L4651" s="60"/>
      <c r="M4651" s="60"/>
      <c r="N4651" s="60"/>
      <c r="O4651" s="60"/>
    </row>
    <row r="4652" spans="1:15" x14ac:dyDescent="0.25">
      <c r="A4652" s="60"/>
      <c r="B4652" s="60"/>
      <c r="C4652" s="60"/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0"/>
    </row>
    <row r="4653" spans="1:15" x14ac:dyDescent="0.25">
      <c r="A4653" s="60"/>
      <c r="B4653" s="60"/>
      <c r="C4653" s="60"/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0"/>
    </row>
    <row r="4654" spans="1:15" x14ac:dyDescent="0.25">
      <c r="A4654" s="60"/>
      <c r="B4654" s="60"/>
      <c r="C4654" s="60"/>
      <c r="D4654" s="60"/>
      <c r="E4654" s="60"/>
      <c r="F4654" s="60"/>
      <c r="G4654" s="60"/>
      <c r="H4654" s="60"/>
      <c r="I4654" s="60"/>
      <c r="J4654" s="60"/>
      <c r="K4654" s="60"/>
      <c r="L4654" s="60"/>
      <c r="M4654" s="60"/>
      <c r="N4654" s="60"/>
      <c r="O4654" s="60"/>
    </row>
    <row r="4655" spans="1:15" x14ac:dyDescent="0.25">
      <c r="A4655" s="60"/>
      <c r="B4655" s="60"/>
      <c r="C4655" s="60"/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0"/>
    </row>
    <row r="4656" spans="1:15" x14ac:dyDescent="0.25">
      <c r="A4656" s="60"/>
      <c r="B4656" s="60"/>
      <c r="C4656" s="60"/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0"/>
    </row>
    <row r="4657" spans="1:15" x14ac:dyDescent="0.25">
      <c r="A4657" s="60"/>
      <c r="B4657" s="60"/>
      <c r="C4657" s="60"/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0"/>
    </row>
    <row r="4658" spans="1:15" x14ac:dyDescent="0.25">
      <c r="A4658" s="60"/>
      <c r="B4658" s="60"/>
      <c r="C4658" s="60"/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0"/>
    </row>
    <row r="4659" spans="1:15" x14ac:dyDescent="0.25">
      <c r="A4659" s="60"/>
      <c r="B4659" s="60"/>
      <c r="C4659" s="60"/>
      <c r="D4659" s="60"/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</row>
    <row r="4660" spans="1:15" x14ac:dyDescent="0.25">
      <c r="A4660" s="60"/>
      <c r="B4660" s="60"/>
      <c r="C4660" s="60"/>
      <c r="D4660" s="60"/>
      <c r="E4660" s="60"/>
      <c r="F4660" s="60"/>
      <c r="G4660" s="60"/>
      <c r="H4660" s="60"/>
      <c r="I4660" s="60"/>
      <c r="J4660" s="60"/>
      <c r="K4660" s="60"/>
      <c r="L4660" s="60"/>
      <c r="M4660" s="60"/>
      <c r="N4660" s="60"/>
      <c r="O4660" s="60"/>
    </row>
    <row r="4661" spans="1:15" x14ac:dyDescent="0.25">
      <c r="A4661" s="60"/>
      <c r="B4661" s="60"/>
      <c r="C4661" s="60"/>
      <c r="D4661" s="60"/>
      <c r="E4661" s="60"/>
      <c r="F4661" s="60"/>
      <c r="G4661" s="60"/>
      <c r="H4661" s="60"/>
      <c r="I4661" s="60"/>
      <c r="J4661" s="60"/>
      <c r="K4661" s="60"/>
      <c r="L4661" s="60"/>
      <c r="M4661" s="60"/>
      <c r="N4661" s="60"/>
      <c r="O4661" s="60"/>
    </row>
    <row r="4662" spans="1:15" x14ac:dyDescent="0.25">
      <c r="A4662" s="60"/>
      <c r="B4662" s="60"/>
      <c r="C4662" s="60"/>
      <c r="D4662" s="60"/>
      <c r="E4662" s="60"/>
      <c r="F4662" s="60"/>
      <c r="G4662" s="60"/>
      <c r="H4662" s="60"/>
      <c r="I4662" s="60"/>
      <c r="J4662" s="60"/>
      <c r="K4662" s="60"/>
      <c r="L4662" s="60"/>
      <c r="M4662" s="60"/>
      <c r="N4662" s="60"/>
      <c r="O4662" s="60"/>
    </row>
    <row r="4663" spans="1:15" x14ac:dyDescent="0.25">
      <c r="A4663" s="60"/>
      <c r="B4663" s="60"/>
      <c r="C4663" s="60"/>
      <c r="D4663" s="60"/>
      <c r="E4663" s="60"/>
      <c r="F4663" s="60"/>
      <c r="G4663" s="60"/>
      <c r="H4663" s="60"/>
      <c r="I4663" s="60"/>
      <c r="J4663" s="60"/>
      <c r="K4663" s="60"/>
      <c r="L4663" s="60"/>
      <c r="M4663" s="60"/>
      <c r="N4663" s="60"/>
      <c r="O4663" s="60"/>
    </row>
    <row r="4664" spans="1:15" x14ac:dyDescent="0.25">
      <c r="A4664" s="60"/>
      <c r="B4664" s="60"/>
      <c r="C4664" s="60"/>
      <c r="D4664" s="60"/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</row>
    <row r="4665" spans="1:15" x14ac:dyDescent="0.25">
      <c r="A4665" s="60"/>
      <c r="B4665" s="60"/>
      <c r="C4665" s="60"/>
      <c r="D4665" s="60"/>
      <c r="E4665" s="60"/>
      <c r="F4665" s="60"/>
      <c r="G4665" s="60"/>
      <c r="H4665" s="60"/>
      <c r="I4665" s="60"/>
      <c r="J4665" s="60"/>
      <c r="K4665" s="60"/>
      <c r="L4665" s="60"/>
      <c r="M4665" s="60"/>
      <c r="N4665" s="60"/>
      <c r="O4665" s="60"/>
    </row>
    <row r="4666" spans="1:15" x14ac:dyDescent="0.25">
      <c r="A4666" s="60"/>
      <c r="B4666" s="60"/>
      <c r="C4666" s="60"/>
      <c r="D4666" s="60"/>
      <c r="E4666" s="60"/>
      <c r="F4666" s="60"/>
      <c r="G4666" s="60"/>
      <c r="H4666" s="60"/>
      <c r="I4666" s="60"/>
      <c r="J4666" s="60"/>
      <c r="K4666" s="60"/>
      <c r="L4666" s="60"/>
      <c r="M4666" s="60"/>
      <c r="N4666" s="60"/>
      <c r="O4666" s="60"/>
    </row>
    <row r="4667" spans="1:15" x14ac:dyDescent="0.25">
      <c r="A4667" s="60"/>
      <c r="B4667" s="60"/>
      <c r="C4667" s="60"/>
      <c r="D4667" s="60"/>
      <c r="E4667" s="60"/>
      <c r="F4667" s="60"/>
      <c r="G4667" s="60"/>
      <c r="H4667" s="60"/>
      <c r="I4667" s="60"/>
      <c r="J4667" s="60"/>
      <c r="K4667" s="60"/>
      <c r="L4667" s="60"/>
      <c r="M4667" s="60"/>
      <c r="N4667" s="60"/>
      <c r="O4667" s="60"/>
    </row>
    <row r="4668" spans="1:15" x14ac:dyDescent="0.25">
      <c r="A4668" s="60"/>
      <c r="B4668" s="60"/>
      <c r="C4668" s="60"/>
      <c r="D4668" s="60"/>
      <c r="E4668" s="60"/>
      <c r="F4668" s="60"/>
      <c r="G4668" s="60"/>
      <c r="H4668" s="60"/>
      <c r="I4668" s="60"/>
      <c r="J4668" s="60"/>
      <c r="K4668" s="60"/>
      <c r="L4668" s="60"/>
      <c r="M4668" s="60"/>
      <c r="N4668" s="60"/>
      <c r="O4668" s="60"/>
    </row>
    <row r="4669" spans="1:15" x14ac:dyDescent="0.25">
      <c r="A4669" s="60"/>
      <c r="B4669" s="60"/>
      <c r="C4669" s="60"/>
      <c r="D4669" s="60"/>
      <c r="E4669" s="60"/>
      <c r="F4669" s="60"/>
      <c r="G4669" s="60"/>
      <c r="H4669" s="60"/>
      <c r="I4669" s="60"/>
      <c r="J4669" s="60"/>
      <c r="K4669" s="60"/>
      <c r="L4669" s="60"/>
      <c r="M4669" s="60"/>
      <c r="N4669" s="60"/>
      <c r="O4669" s="60"/>
    </row>
    <row r="4670" spans="1:15" x14ac:dyDescent="0.25">
      <c r="A4670" s="60"/>
      <c r="B4670" s="60"/>
      <c r="C4670" s="60"/>
      <c r="D4670" s="60"/>
      <c r="E4670" s="60"/>
      <c r="F4670" s="60"/>
      <c r="G4670" s="60"/>
      <c r="H4670" s="60"/>
      <c r="I4670" s="60"/>
      <c r="J4670" s="60"/>
      <c r="K4670" s="60"/>
      <c r="L4670" s="60"/>
      <c r="M4670" s="60"/>
      <c r="N4670" s="60"/>
      <c r="O4670" s="60"/>
    </row>
    <row r="4671" spans="1:15" x14ac:dyDescent="0.25">
      <c r="A4671" s="60"/>
      <c r="B4671" s="60"/>
      <c r="C4671" s="60"/>
      <c r="D4671" s="60"/>
      <c r="E4671" s="60"/>
      <c r="F4671" s="60"/>
      <c r="G4671" s="60"/>
      <c r="H4671" s="60"/>
      <c r="I4671" s="60"/>
      <c r="J4671" s="60"/>
      <c r="K4671" s="60"/>
      <c r="L4671" s="60"/>
      <c r="M4671" s="60"/>
      <c r="N4671" s="60"/>
      <c r="O4671" s="60"/>
    </row>
    <row r="4672" spans="1:15" x14ac:dyDescent="0.25">
      <c r="A4672" s="60"/>
      <c r="B4672" s="60"/>
      <c r="C4672" s="60"/>
      <c r="D4672" s="60"/>
      <c r="E4672" s="60"/>
      <c r="F4672" s="60"/>
      <c r="G4672" s="60"/>
      <c r="H4672" s="60"/>
      <c r="I4672" s="60"/>
      <c r="J4672" s="60"/>
      <c r="K4672" s="60"/>
      <c r="L4672" s="60"/>
      <c r="M4672" s="60"/>
      <c r="N4672" s="60"/>
      <c r="O4672" s="60"/>
    </row>
    <row r="4673" spans="1:15" x14ac:dyDescent="0.25">
      <c r="A4673" s="60"/>
      <c r="B4673" s="60"/>
      <c r="C4673" s="60"/>
      <c r="D4673" s="60"/>
      <c r="E4673" s="60"/>
      <c r="F4673" s="60"/>
      <c r="G4673" s="60"/>
      <c r="H4673" s="60"/>
      <c r="I4673" s="60"/>
      <c r="J4673" s="60"/>
      <c r="K4673" s="60"/>
      <c r="L4673" s="60"/>
      <c r="M4673" s="60"/>
      <c r="N4673" s="60"/>
      <c r="O4673" s="60"/>
    </row>
    <row r="4674" spans="1:15" x14ac:dyDescent="0.25">
      <c r="A4674" s="60"/>
      <c r="B4674" s="60"/>
      <c r="C4674" s="60"/>
      <c r="D4674" s="60"/>
      <c r="E4674" s="60"/>
      <c r="F4674" s="60"/>
      <c r="G4674" s="60"/>
      <c r="H4674" s="60"/>
      <c r="I4674" s="60"/>
      <c r="J4674" s="60"/>
      <c r="K4674" s="60"/>
      <c r="L4674" s="60"/>
      <c r="M4674" s="60"/>
      <c r="N4674" s="60"/>
      <c r="O4674" s="60"/>
    </row>
    <row r="4675" spans="1:15" x14ac:dyDescent="0.25">
      <c r="A4675" s="60"/>
      <c r="B4675" s="60"/>
      <c r="C4675" s="60"/>
      <c r="D4675" s="60"/>
      <c r="E4675" s="60"/>
      <c r="F4675" s="60"/>
      <c r="G4675" s="60"/>
      <c r="H4675" s="60"/>
      <c r="I4675" s="60"/>
      <c r="J4675" s="60"/>
      <c r="K4675" s="60"/>
      <c r="L4675" s="60"/>
      <c r="M4675" s="60"/>
      <c r="N4675" s="60"/>
      <c r="O4675" s="60"/>
    </row>
    <row r="4676" spans="1:15" x14ac:dyDescent="0.25">
      <c r="A4676" s="60"/>
      <c r="B4676" s="60"/>
      <c r="C4676" s="60"/>
      <c r="D4676" s="60"/>
      <c r="E4676" s="60"/>
      <c r="F4676" s="60"/>
      <c r="G4676" s="60"/>
      <c r="H4676" s="60"/>
      <c r="I4676" s="60"/>
      <c r="J4676" s="60"/>
      <c r="K4676" s="60"/>
      <c r="L4676" s="60"/>
      <c r="M4676" s="60"/>
      <c r="N4676" s="60"/>
      <c r="O4676" s="60"/>
    </row>
    <row r="4677" spans="1:15" x14ac:dyDescent="0.25">
      <c r="A4677" s="60"/>
      <c r="B4677" s="60"/>
      <c r="C4677" s="60"/>
      <c r="D4677" s="60"/>
      <c r="E4677" s="60"/>
      <c r="F4677" s="60"/>
      <c r="G4677" s="60"/>
      <c r="H4677" s="60"/>
      <c r="I4677" s="60"/>
      <c r="J4677" s="60"/>
      <c r="K4677" s="60"/>
      <c r="L4677" s="60"/>
      <c r="M4677" s="60"/>
      <c r="N4677" s="60"/>
      <c r="O4677" s="60"/>
    </row>
    <row r="4678" spans="1:15" x14ac:dyDescent="0.25">
      <c r="A4678" s="60"/>
      <c r="B4678" s="60"/>
      <c r="C4678" s="60"/>
      <c r="D4678" s="60"/>
      <c r="E4678" s="60"/>
      <c r="F4678" s="60"/>
      <c r="G4678" s="60"/>
      <c r="H4678" s="60"/>
      <c r="I4678" s="60"/>
      <c r="J4678" s="60"/>
      <c r="K4678" s="60"/>
      <c r="L4678" s="60"/>
      <c r="M4678" s="60"/>
      <c r="N4678" s="60"/>
      <c r="O4678" s="60"/>
    </row>
    <row r="4679" spans="1:15" x14ac:dyDescent="0.25">
      <c r="A4679" s="60"/>
      <c r="B4679" s="60"/>
      <c r="C4679" s="60"/>
      <c r="D4679" s="60"/>
      <c r="E4679" s="60"/>
      <c r="F4679" s="60"/>
      <c r="G4679" s="60"/>
      <c r="H4679" s="60"/>
      <c r="I4679" s="60"/>
      <c r="J4679" s="60"/>
      <c r="K4679" s="60"/>
      <c r="L4679" s="60"/>
      <c r="M4679" s="60"/>
      <c r="N4679" s="60"/>
      <c r="O4679" s="60"/>
    </row>
    <row r="4680" spans="1:15" x14ac:dyDescent="0.25">
      <c r="A4680" s="60"/>
      <c r="B4680" s="60"/>
      <c r="C4680" s="60"/>
      <c r="D4680" s="60"/>
      <c r="E4680" s="60"/>
      <c r="F4680" s="60"/>
      <c r="G4680" s="60"/>
      <c r="H4680" s="60"/>
      <c r="I4680" s="60"/>
      <c r="J4680" s="60"/>
      <c r="K4680" s="60"/>
      <c r="L4680" s="60"/>
      <c r="M4680" s="60"/>
      <c r="N4680" s="60"/>
      <c r="O4680" s="60"/>
    </row>
    <row r="4681" spans="1:15" x14ac:dyDescent="0.25">
      <c r="A4681" s="60"/>
      <c r="B4681" s="60"/>
      <c r="C4681" s="60"/>
      <c r="D4681" s="60"/>
      <c r="E4681" s="60"/>
      <c r="F4681" s="60"/>
      <c r="G4681" s="60"/>
      <c r="H4681" s="60"/>
      <c r="I4681" s="60"/>
      <c r="J4681" s="60"/>
      <c r="K4681" s="60"/>
      <c r="L4681" s="60"/>
      <c r="M4681" s="60"/>
      <c r="N4681" s="60"/>
      <c r="O4681" s="60"/>
    </row>
    <row r="4682" spans="1:15" x14ac:dyDescent="0.25">
      <c r="A4682" s="60"/>
      <c r="B4682" s="60"/>
      <c r="C4682" s="60"/>
      <c r="D4682" s="60"/>
      <c r="E4682" s="60"/>
      <c r="F4682" s="60"/>
      <c r="G4682" s="60"/>
      <c r="H4682" s="60"/>
      <c r="I4682" s="60"/>
      <c r="J4682" s="60"/>
      <c r="K4682" s="60"/>
      <c r="L4682" s="60"/>
      <c r="M4682" s="60"/>
      <c r="N4682" s="60"/>
      <c r="O4682" s="60"/>
    </row>
    <row r="4683" spans="1:15" x14ac:dyDescent="0.25">
      <c r="A4683" s="60"/>
      <c r="B4683" s="60"/>
      <c r="C4683" s="60"/>
      <c r="D4683" s="60"/>
      <c r="E4683" s="60"/>
      <c r="F4683" s="60"/>
      <c r="G4683" s="60"/>
      <c r="H4683" s="60"/>
      <c r="I4683" s="60"/>
      <c r="J4683" s="60"/>
      <c r="K4683" s="60"/>
      <c r="L4683" s="60"/>
      <c r="M4683" s="60"/>
      <c r="N4683" s="60"/>
      <c r="O4683" s="60"/>
    </row>
    <row r="4684" spans="1:15" x14ac:dyDescent="0.25">
      <c r="A4684" s="60"/>
      <c r="B4684" s="60"/>
      <c r="C4684" s="60"/>
      <c r="D4684" s="60"/>
      <c r="E4684" s="60"/>
      <c r="F4684" s="60"/>
      <c r="G4684" s="60"/>
      <c r="H4684" s="60"/>
      <c r="I4684" s="60"/>
      <c r="J4684" s="60"/>
      <c r="K4684" s="60"/>
      <c r="L4684" s="60"/>
      <c r="M4684" s="60"/>
      <c r="N4684" s="60"/>
      <c r="O4684" s="60"/>
    </row>
    <row r="4685" spans="1:15" x14ac:dyDescent="0.25">
      <c r="A4685" s="60"/>
      <c r="B4685" s="60"/>
      <c r="C4685" s="60"/>
      <c r="D4685" s="60"/>
      <c r="E4685" s="60"/>
      <c r="F4685" s="60"/>
      <c r="G4685" s="60"/>
      <c r="H4685" s="60"/>
      <c r="I4685" s="60"/>
      <c r="J4685" s="60"/>
      <c r="K4685" s="60"/>
      <c r="L4685" s="60"/>
      <c r="M4685" s="60"/>
      <c r="N4685" s="60"/>
      <c r="O4685" s="60"/>
    </row>
    <row r="4686" spans="1:15" x14ac:dyDescent="0.25">
      <c r="A4686" s="60"/>
      <c r="B4686" s="60"/>
      <c r="C4686" s="60"/>
      <c r="D4686" s="60"/>
      <c r="E4686" s="60"/>
      <c r="F4686" s="60"/>
      <c r="G4686" s="60"/>
      <c r="H4686" s="60"/>
      <c r="I4686" s="60"/>
      <c r="J4686" s="60"/>
      <c r="K4686" s="60"/>
      <c r="L4686" s="60"/>
      <c r="M4686" s="60"/>
      <c r="N4686" s="60"/>
      <c r="O4686" s="60"/>
    </row>
    <row r="4687" spans="1:15" x14ac:dyDescent="0.25">
      <c r="A4687" s="60"/>
      <c r="B4687" s="60"/>
      <c r="C4687" s="60"/>
      <c r="D4687" s="60"/>
      <c r="E4687" s="60"/>
      <c r="F4687" s="60"/>
      <c r="G4687" s="60"/>
      <c r="H4687" s="60"/>
      <c r="I4687" s="60"/>
      <c r="J4687" s="60"/>
      <c r="K4687" s="60"/>
      <c r="L4687" s="60"/>
      <c r="M4687" s="60"/>
      <c r="N4687" s="60"/>
      <c r="O4687" s="60"/>
    </row>
    <row r="4688" spans="1:15" x14ac:dyDescent="0.25">
      <c r="A4688" s="60"/>
      <c r="B4688" s="60"/>
      <c r="C4688" s="60"/>
      <c r="D4688" s="60"/>
      <c r="E4688" s="60"/>
      <c r="F4688" s="60"/>
      <c r="G4688" s="60"/>
      <c r="H4688" s="60"/>
      <c r="I4688" s="60"/>
      <c r="J4688" s="60"/>
      <c r="K4688" s="60"/>
      <c r="L4688" s="60"/>
      <c r="M4688" s="60"/>
      <c r="N4688" s="60"/>
      <c r="O4688" s="60"/>
    </row>
    <row r="4689" spans="1:15" x14ac:dyDescent="0.25">
      <c r="A4689" s="60"/>
      <c r="B4689" s="60"/>
      <c r="C4689" s="60"/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0"/>
    </row>
    <row r="4690" spans="1:15" x14ac:dyDescent="0.25">
      <c r="A4690" s="60"/>
      <c r="B4690" s="60"/>
      <c r="C4690" s="60"/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0"/>
    </row>
    <row r="4691" spans="1:15" x14ac:dyDescent="0.25">
      <c r="A4691" s="60"/>
      <c r="B4691" s="60"/>
      <c r="C4691" s="60"/>
      <c r="D4691" s="60"/>
      <c r="E4691" s="60"/>
      <c r="F4691" s="60"/>
      <c r="G4691" s="60"/>
      <c r="H4691" s="60"/>
      <c r="I4691" s="60"/>
      <c r="J4691" s="60"/>
      <c r="K4691" s="60"/>
      <c r="L4691" s="60"/>
      <c r="M4691" s="60"/>
      <c r="N4691" s="60"/>
      <c r="O4691" s="60"/>
    </row>
    <row r="4692" spans="1:15" x14ac:dyDescent="0.25">
      <c r="A4692" s="60"/>
      <c r="B4692" s="60"/>
      <c r="C4692" s="60"/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0"/>
    </row>
    <row r="4693" spans="1:15" x14ac:dyDescent="0.25">
      <c r="A4693" s="60"/>
      <c r="B4693" s="60"/>
      <c r="C4693" s="60"/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0"/>
    </row>
    <row r="4694" spans="1:15" x14ac:dyDescent="0.25">
      <c r="A4694" s="60"/>
      <c r="B4694" s="60"/>
      <c r="C4694" s="60"/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0"/>
    </row>
    <row r="4695" spans="1:15" x14ac:dyDescent="0.25">
      <c r="A4695" s="60"/>
      <c r="B4695" s="60"/>
      <c r="C4695" s="60"/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0"/>
    </row>
    <row r="4696" spans="1:15" x14ac:dyDescent="0.25">
      <c r="A4696" s="60"/>
      <c r="B4696" s="60"/>
      <c r="C4696" s="60"/>
      <c r="D4696" s="60"/>
      <c r="E4696" s="60"/>
      <c r="F4696" s="60"/>
      <c r="G4696" s="60"/>
      <c r="H4696" s="60"/>
      <c r="I4696" s="60"/>
      <c r="J4696" s="60"/>
      <c r="K4696" s="60"/>
      <c r="L4696" s="60"/>
      <c r="M4696" s="60"/>
      <c r="N4696" s="60"/>
      <c r="O4696" s="60"/>
    </row>
    <row r="4697" spans="1:15" x14ac:dyDescent="0.25">
      <c r="A4697" s="60"/>
      <c r="B4697" s="60"/>
      <c r="C4697" s="60"/>
      <c r="D4697" s="60"/>
      <c r="E4697" s="60"/>
      <c r="F4697" s="60"/>
      <c r="G4697" s="60"/>
      <c r="H4697" s="60"/>
      <c r="I4697" s="60"/>
      <c r="J4697" s="60"/>
      <c r="K4697" s="60"/>
      <c r="L4697" s="60"/>
      <c r="M4697" s="60"/>
      <c r="N4697" s="60"/>
      <c r="O4697" s="60"/>
    </row>
    <row r="4698" spans="1:15" x14ac:dyDescent="0.25">
      <c r="A4698" s="60"/>
      <c r="B4698" s="60"/>
      <c r="C4698" s="60"/>
      <c r="D4698" s="60"/>
      <c r="E4698" s="60"/>
      <c r="F4698" s="60"/>
      <c r="G4698" s="60"/>
      <c r="H4698" s="60"/>
      <c r="I4698" s="60"/>
      <c r="J4698" s="60"/>
      <c r="K4698" s="60"/>
      <c r="L4698" s="60"/>
      <c r="M4698" s="60"/>
      <c r="N4698" s="60"/>
      <c r="O4698" s="60"/>
    </row>
    <row r="4699" spans="1:15" x14ac:dyDescent="0.25">
      <c r="A4699" s="60"/>
      <c r="B4699" s="60"/>
      <c r="C4699" s="60"/>
      <c r="D4699" s="60"/>
      <c r="E4699" s="60"/>
      <c r="F4699" s="60"/>
      <c r="G4699" s="60"/>
      <c r="H4699" s="60"/>
      <c r="I4699" s="60"/>
      <c r="J4699" s="60"/>
      <c r="K4699" s="60"/>
      <c r="L4699" s="60"/>
      <c r="M4699" s="60"/>
      <c r="N4699" s="60"/>
      <c r="O4699" s="60"/>
    </row>
    <row r="4700" spans="1:15" x14ac:dyDescent="0.25">
      <c r="A4700" s="60"/>
      <c r="B4700" s="60"/>
      <c r="C4700" s="60"/>
      <c r="D4700" s="60"/>
      <c r="E4700" s="60"/>
      <c r="F4700" s="60"/>
      <c r="G4700" s="60"/>
      <c r="H4700" s="60"/>
      <c r="I4700" s="60"/>
      <c r="J4700" s="60"/>
      <c r="K4700" s="60"/>
      <c r="L4700" s="60"/>
      <c r="M4700" s="60"/>
      <c r="N4700" s="60"/>
      <c r="O4700" s="60"/>
    </row>
    <row r="4701" spans="1:15" x14ac:dyDescent="0.25">
      <c r="A4701" s="60"/>
      <c r="B4701" s="60"/>
      <c r="C4701" s="60"/>
      <c r="D4701" s="60"/>
      <c r="E4701" s="60"/>
      <c r="F4701" s="60"/>
      <c r="G4701" s="60"/>
      <c r="H4701" s="60"/>
      <c r="I4701" s="60"/>
      <c r="J4701" s="60"/>
      <c r="K4701" s="60"/>
      <c r="L4701" s="60"/>
      <c r="M4701" s="60"/>
      <c r="N4701" s="60"/>
      <c r="O4701" s="60"/>
    </row>
    <row r="4702" spans="1:15" x14ac:dyDescent="0.25">
      <c r="A4702" s="60"/>
      <c r="B4702" s="60"/>
      <c r="C4702" s="60"/>
      <c r="D4702" s="60"/>
      <c r="E4702" s="60"/>
      <c r="F4702" s="60"/>
      <c r="G4702" s="60"/>
      <c r="H4702" s="60"/>
      <c r="I4702" s="60"/>
      <c r="J4702" s="60"/>
      <c r="K4702" s="60"/>
      <c r="L4702" s="60"/>
      <c r="M4702" s="60"/>
      <c r="N4702" s="60"/>
      <c r="O4702" s="60"/>
    </row>
    <row r="4703" spans="1:15" x14ac:dyDescent="0.25">
      <c r="A4703" s="60"/>
      <c r="B4703" s="60"/>
      <c r="C4703" s="60"/>
      <c r="D4703" s="60"/>
      <c r="E4703" s="60"/>
      <c r="F4703" s="60"/>
      <c r="G4703" s="60"/>
      <c r="H4703" s="60"/>
      <c r="I4703" s="60"/>
      <c r="J4703" s="60"/>
      <c r="K4703" s="60"/>
      <c r="L4703" s="60"/>
      <c r="M4703" s="60"/>
      <c r="N4703" s="60"/>
      <c r="O4703" s="60"/>
    </row>
    <row r="4704" spans="1:15" x14ac:dyDescent="0.25">
      <c r="A4704" s="60"/>
      <c r="B4704" s="60"/>
      <c r="C4704" s="60"/>
      <c r="D4704" s="60"/>
      <c r="E4704" s="60"/>
      <c r="F4704" s="60"/>
      <c r="G4704" s="60"/>
      <c r="H4704" s="60"/>
      <c r="I4704" s="60"/>
      <c r="J4704" s="60"/>
      <c r="K4704" s="60"/>
      <c r="L4704" s="60"/>
      <c r="M4704" s="60"/>
      <c r="N4704" s="60"/>
      <c r="O4704" s="60"/>
    </row>
    <row r="4705" spans="1:15" x14ac:dyDescent="0.25">
      <c r="A4705" s="60"/>
      <c r="B4705" s="60"/>
      <c r="C4705" s="60"/>
      <c r="D4705" s="60"/>
      <c r="E4705" s="60"/>
      <c r="F4705" s="60"/>
      <c r="G4705" s="60"/>
      <c r="H4705" s="60"/>
      <c r="I4705" s="60"/>
      <c r="J4705" s="60"/>
      <c r="K4705" s="60"/>
      <c r="L4705" s="60"/>
      <c r="M4705" s="60"/>
      <c r="N4705" s="60"/>
      <c r="O4705" s="60"/>
    </row>
    <row r="4706" spans="1:15" x14ac:dyDescent="0.25">
      <c r="A4706" s="60"/>
      <c r="B4706" s="60"/>
      <c r="C4706" s="60"/>
      <c r="D4706" s="60"/>
      <c r="E4706" s="60"/>
      <c r="F4706" s="60"/>
      <c r="G4706" s="60"/>
      <c r="H4706" s="60"/>
      <c r="I4706" s="60"/>
      <c r="J4706" s="60"/>
      <c r="K4706" s="60"/>
      <c r="L4706" s="60"/>
      <c r="M4706" s="60"/>
      <c r="N4706" s="60"/>
      <c r="O4706" s="60"/>
    </row>
    <row r="4707" spans="1:15" x14ac:dyDescent="0.25">
      <c r="A4707" s="60"/>
      <c r="B4707" s="60"/>
      <c r="C4707" s="60"/>
      <c r="D4707" s="60"/>
      <c r="E4707" s="60"/>
      <c r="F4707" s="60"/>
      <c r="G4707" s="60"/>
      <c r="H4707" s="60"/>
      <c r="I4707" s="60"/>
      <c r="J4707" s="60"/>
      <c r="K4707" s="60"/>
      <c r="L4707" s="60"/>
      <c r="M4707" s="60"/>
      <c r="N4707" s="60"/>
      <c r="O4707" s="60"/>
    </row>
    <row r="4708" spans="1:15" x14ac:dyDescent="0.25">
      <c r="A4708" s="60"/>
      <c r="B4708" s="60"/>
      <c r="C4708" s="60"/>
      <c r="D4708" s="60"/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</row>
    <row r="4709" spans="1:15" x14ac:dyDescent="0.25">
      <c r="A4709" s="60"/>
      <c r="B4709" s="60"/>
      <c r="C4709" s="60"/>
      <c r="D4709" s="60"/>
      <c r="E4709" s="60"/>
      <c r="F4709" s="60"/>
      <c r="G4709" s="60"/>
      <c r="H4709" s="60"/>
      <c r="I4709" s="60"/>
      <c r="J4709" s="60"/>
      <c r="K4709" s="60"/>
      <c r="L4709" s="60"/>
      <c r="M4709" s="60"/>
      <c r="N4709" s="60"/>
      <c r="O4709" s="60"/>
    </row>
    <row r="4710" spans="1:15" x14ac:dyDescent="0.25">
      <c r="A4710" s="60"/>
      <c r="B4710" s="60"/>
      <c r="C4710" s="60"/>
      <c r="D4710" s="60"/>
      <c r="E4710" s="60"/>
      <c r="F4710" s="60"/>
      <c r="G4710" s="60"/>
      <c r="H4710" s="60"/>
      <c r="I4710" s="60"/>
      <c r="J4710" s="60"/>
      <c r="K4710" s="60"/>
      <c r="L4710" s="60"/>
      <c r="M4710" s="60"/>
      <c r="N4710" s="60"/>
      <c r="O4710" s="60"/>
    </row>
    <row r="4711" spans="1:15" x14ac:dyDescent="0.25">
      <c r="A4711" s="60"/>
      <c r="B4711" s="60"/>
      <c r="C4711" s="60"/>
      <c r="D4711" s="60"/>
      <c r="E4711" s="60"/>
      <c r="F4711" s="60"/>
      <c r="G4711" s="60"/>
      <c r="H4711" s="60"/>
      <c r="I4711" s="60"/>
      <c r="J4711" s="60"/>
      <c r="K4711" s="60"/>
      <c r="L4711" s="60"/>
      <c r="M4711" s="60"/>
      <c r="N4711" s="60"/>
      <c r="O4711" s="60"/>
    </row>
    <row r="4712" spans="1:15" x14ac:dyDescent="0.25">
      <c r="A4712" s="60"/>
      <c r="B4712" s="60"/>
      <c r="C4712" s="60"/>
      <c r="D4712" s="60"/>
      <c r="E4712" s="60"/>
      <c r="F4712" s="60"/>
      <c r="G4712" s="60"/>
      <c r="H4712" s="60"/>
      <c r="I4712" s="60"/>
      <c r="J4712" s="60"/>
      <c r="K4712" s="60"/>
      <c r="L4712" s="60"/>
      <c r="M4712" s="60"/>
      <c r="N4712" s="60"/>
      <c r="O4712" s="60"/>
    </row>
    <row r="4713" spans="1:15" x14ac:dyDescent="0.25">
      <c r="A4713" s="60"/>
      <c r="B4713" s="60"/>
      <c r="C4713" s="60"/>
      <c r="D4713" s="60"/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</row>
    <row r="4714" spans="1:15" x14ac:dyDescent="0.25">
      <c r="A4714" s="60"/>
      <c r="B4714" s="60"/>
      <c r="C4714" s="60"/>
      <c r="D4714" s="60"/>
      <c r="E4714" s="60"/>
      <c r="F4714" s="60"/>
      <c r="G4714" s="60"/>
      <c r="H4714" s="60"/>
      <c r="I4714" s="60"/>
      <c r="J4714" s="60"/>
      <c r="K4714" s="60"/>
      <c r="L4714" s="60"/>
      <c r="M4714" s="60"/>
      <c r="N4714" s="60"/>
      <c r="O4714" s="60"/>
    </row>
    <row r="4715" spans="1:15" x14ac:dyDescent="0.25">
      <c r="A4715" s="60"/>
      <c r="B4715" s="60"/>
      <c r="C4715" s="60"/>
      <c r="D4715" s="60"/>
      <c r="E4715" s="60"/>
      <c r="F4715" s="60"/>
      <c r="G4715" s="60"/>
      <c r="H4715" s="60"/>
      <c r="I4715" s="60"/>
      <c r="J4715" s="60"/>
      <c r="K4715" s="60"/>
      <c r="L4715" s="60"/>
      <c r="M4715" s="60"/>
      <c r="N4715" s="60"/>
      <c r="O4715" s="60"/>
    </row>
    <row r="4716" spans="1:15" x14ac:dyDescent="0.25">
      <c r="A4716" s="60"/>
      <c r="B4716" s="60"/>
      <c r="C4716" s="60"/>
      <c r="D4716" s="60"/>
      <c r="E4716" s="60"/>
      <c r="F4716" s="60"/>
      <c r="G4716" s="60"/>
      <c r="H4716" s="60"/>
      <c r="I4716" s="60"/>
      <c r="J4716" s="60"/>
      <c r="K4716" s="60"/>
      <c r="L4716" s="60"/>
      <c r="M4716" s="60"/>
      <c r="N4716" s="60"/>
      <c r="O4716" s="60"/>
    </row>
    <row r="4717" spans="1:15" x14ac:dyDescent="0.25">
      <c r="A4717" s="60"/>
      <c r="B4717" s="60"/>
      <c r="C4717" s="60"/>
      <c r="D4717" s="60"/>
      <c r="E4717" s="60"/>
      <c r="F4717" s="60"/>
      <c r="G4717" s="60"/>
      <c r="H4717" s="60"/>
      <c r="I4717" s="60"/>
      <c r="J4717" s="60"/>
      <c r="K4717" s="60"/>
      <c r="L4717" s="60"/>
      <c r="M4717" s="60"/>
      <c r="N4717" s="60"/>
      <c r="O4717" s="60"/>
    </row>
    <row r="4718" spans="1:15" x14ac:dyDescent="0.25">
      <c r="A4718" s="60"/>
      <c r="B4718" s="60"/>
      <c r="C4718" s="60"/>
      <c r="D4718" s="60"/>
      <c r="E4718" s="60"/>
      <c r="F4718" s="60"/>
      <c r="G4718" s="60"/>
      <c r="H4718" s="60"/>
      <c r="I4718" s="60"/>
      <c r="J4718" s="60"/>
      <c r="K4718" s="60"/>
      <c r="L4718" s="60"/>
      <c r="M4718" s="60"/>
      <c r="N4718" s="60"/>
      <c r="O4718" s="60"/>
    </row>
    <row r="4719" spans="1:15" x14ac:dyDescent="0.25">
      <c r="A4719" s="60"/>
      <c r="B4719" s="60"/>
      <c r="C4719" s="60"/>
      <c r="D4719" s="60"/>
      <c r="E4719" s="60"/>
      <c r="F4719" s="60"/>
      <c r="G4719" s="60"/>
      <c r="H4719" s="60"/>
      <c r="I4719" s="60"/>
      <c r="J4719" s="60"/>
      <c r="K4719" s="60"/>
      <c r="L4719" s="60"/>
      <c r="M4719" s="60"/>
      <c r="N4719" s="60"/>
      <c r="O4719" s="60"/>
    </row>
    <row r="4720" spans="1:15" x14ac:dyDescent="0.25">
      <c r="A4720" s="60"/>
      <c r="B4720" s="60"/>
      <c r="C4720" s="60"/>
      <c r="D4720" s="60"/>
      <c r="E4720" s="60"/>
      <c r="F4720" s="60"/>
      <c r="G4720" s="60"/>
      <c r="H4720" s="60"/>
      <c r="I4720" s="60"/>
      <c r="J4720" s="60"/>
      <c r="K4720" s="60"/>
      <c r="L4720" s="60"/>
      <c r="M4720" s="60"/>
      <c r="N4720" s="60"/>
      <c r="O4720" s="60"/>
    </row>
    <row r="4721" spans="1:15" x14ac:dyDescent="0.25">
      <c r="A4721" s="60"/>
      <c r="B4721" s="60"/>
      <c r="C4721" s="60"/>
      <c r="D4721" s="60"/>
      <c r="E4721" s="60"/>
      <c r="F4721" s="60"/>
      <c r="G4721" s="60"/>
      <c r="H4721" s="60"/>
      <c r="I4721" s="60"/>
      <c r="J4721" s="60"/>
      <c r="K4721" s="60"/>
      <c r="L4721" s="60"/>
      <c r="M4721" s="60"/>
      <c r="N4721" s="60"/>
      <c r="O4721" s="60"/>
    </row>
    <row r="4722" spans="1:15" x14ac:dyDescent="0.25">
      <c r="A4722" s="60"/>
      <c r="B4722" s="60"/>
      <c r="C4722" s="60"/>
      <c r="D4722" s="60"/>
      <c r="E4722" s="60"/>
      <c r="F4722" s="60"/>
      <c r="G4722" s="60"/>
      <c r="H4722" s="60"/>
      <c r="I4722" s="60"/>
      <c r="J4722" s="60"/>
      <c r="K4722" s="60"/>
      <c r="L4722" s="60"/>
      <c r="M4722" s="60"/>
      <c r="N4722" s="60"/>
      <c r="O4722" s="60"/>
    </row>
    <row r="4723" spans="1:15" x14ac:dyDescent="0.25">
      <c r="A4723" s="60"/>
      <c r="B4723" s="60"/>
      <c r="C4723" s="60"/>
      <c r="D4723" s="60"/>
      <c r="E4723" s="60"/>
      <c r="F4723" s="60"/>
      <c r="G4723" s="60"/>
      <c r="H4723" s="60"/>
      <c r="I4723" s="60"/>
      <c r="J4723" s="60"/>
      <c r="K4723" s="60"/>
      <c r="L4723" s="60"/>
      <c r="M4723" s="60"/>
      <c r="N4723" s="60"/>
      <c r="O4723" s="60"/>
    </row>
    <row r="4724" spans="1:15" x14ac:dyDescent="0.25">
      <c r="A4724" s="60"/>
      <c r="B4724" s="60"/>
      <c r="C4724" s="60"/>
      <c r="D4724" s="60"/>
      <c r="E4724" s="60"/>
      <c r="F4724" s="60"/>
      <c r="G4724" s="60"/>
      <c r="H4724" s="60"/>
      <c r="I4724" s="60"/>
      <c r="J4724" s="60"/>
      <c r="K4724" s="60"/>
      <c r="L4724" s="60"/>
      <c r="M4724" s="60"/>
      <c r="N4724" s="60"/>
      <c r="O4724" s="60"/>
    </row>
    <row r="4725" spans="1:15" x14ac:dyDescent="0.25">
      <c r="A4725" s="60"/>
      <c r="B4725" s="60"/>
      <c r="C4725" s="60"/>
      <c r="D4725" s="60"/>
      <c r="E4725" s="60"/>
      <c r="F4725" s="60"/>
      <c r="G4725" s="60"/>
      <c r="H4725" s="60"/>
      <c r="I4725" s="60"/>
      <c r="J4725" s="60"/>
      <c r="K4725" s="60"/>
      <c r="L4725" s="60"/>
      <c r="M4725" s="60"/>
      <c r="N4725" s="60"/>
      <c r="O4725" s="60"/>
    </row>
    <row r="4726" spans="1:15" x14ac:dyDescent="0.25">
      <c r="A4726" s="60"/>
      <c r="B4726" s="60"/>
      <c r="C4726" s="60"/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0"/>
    </row>
    <row r="4727" spans="1:15" x14ac:dyDescent="0.25">
      <c r="A4727" s="60"/>
      <c r="B4727" s="60"/>
      <c r="C4727" s="60"/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0"/>
    </row>
    <row r="4728" spans="1:15" x14ac:dyDescent="0.25">
      <c r="A4728" s="60"/>
      <c r="B4728" s="60"/>
      <c r="C4728" s="60"/>
      <c r="D4728" s="60"/>
      <c r="E4728" s="60"/>
      <c r="F4728" s="60"/>
      <c r="G4728" s="60"/>
      <c r="H4728" s="60"/>
      <c r="I4728" s="60"/>
      <c r="J4728" s="60"/>
      <c r="K4728" s="60"/>
      <c r="L4728" s="60"/>
      <c r="M4728" s="60"/>
      <c r="N4728" s="60"/>
      <c r="O4728" s="60"/>
    </row>
    <row r="4729" spans="1:15" x14ac:dyDescent="0.25">
      <c r="A4729" s="60"/>
      <c r="B4729" s="60"/>
      <c r="C4729" s="60"/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0"/>
    </row>
    <row r="4730" spans="1:15" x14ac:dyDescent="0.25">
      <c r="A4730" s="60"/>
      <c r="B4730" s="60"/>
      <c r="C4730" s="60"/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0"/>
    </row>
    <row r="4731" spans="1:15" x14ac:dyDescent="0.25">
      <c r="A4731" s="60"/>
      <c r="B4731" s="60"/>
      <c r="C4731" s="60"/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0"/>
    </row>
    <row r="4732" spans="1:15" x14ac:dyDescent="0.25">
      <c r="A4732" s="60"/>
      <c r="B4732" s="60"/>
      <c r="C4732" s="60"/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0"/>
    </row>
    <row r="4733" spans="1:15" x14ac:dyDescent="0.25">
      <c r="A4733" s="60"/>
      <c r="B4733" s="60"/>
      <c r="C4733" s="60"/>
      <c r="D4733" s="60"/>
      <c r="E4733" s="60"/>
      <c r="F4733" s="60"/>
      <c r="G4733" s="60"/>
      <c r="H4733" s="60"/>
      <c r="I4733" s="60"/>
      <c r="J4733" s="60"/>
      <c r="K4733" s="60"/>
      <c r="L4733" s="60"/>
      <c r="M4733" s="60"/>
      <c r="N4733" s="60"/>
      <c r="O4733" s="60"/>
    </row>
    <row r="4734" spans="1:15" x14ac:dyDescent="0.25">
      <c r="A4734" s="60"/>
      <c r="B4734" s="60"/>
      <c r="C4734" s="60"/>
      <c r="D4734" s="60"/>
      <c r="E4734" s="60"/>
      <c r="F4734" s="60"/>
      <c r="G4734" s="60"/>
      <c r="H4734" s="60"/>
      <c r="I4734" s="60"/>
      <c r="J4734" s="60"/>
      <c r="K4734" s="60"/>
      <c r="L4734" s="60"/>
      <c r="M4734" s="60"/>
      <c r="N4734" s="60"/>
      <c r="O4734" s="60"/>
    </row>
    <row r="4735" spans="1:15" x14ac:dyDescent="0.25">
      <c r="A4735" s="60"/>
      <c r="B4735" s="60"/>
      <c r="C4735" s="60"/>
      <c r="D4735" s="60"/>
      <c r="E4735" s="60"/>
      <c r="F4735" s="60"/>
      <c r="G4735" s="60"/>
      <c r="H4735" s="60"/>
      <c r="I4735" s="60"/>
      <c r="J4735" s="60"/>
      <c r="K4735" s="60"/>
      <c r="L4735" s="60"/>
      <c r="M4735" s="60"/>
      <c r="N4735" s="60"/>
      <c r="O4735" s="60"/>
    </row>
    <row r="4736" spans="1:15" x14ac:dyDescent="0.25">
      <c r="A4736" s="60"/>
      <c r="B4736" s="60"/>
      <c r="C4736" s="60"/>
      <c r="D4736" s="60"/>
      <c r="E4736" s="60"/>
      <c r="F4736" s="60"/>
      <c r="G4736" s="60"/>
      <c r="H4736" s="60"/>
      <c r="I4736" s="60"/>
      <c r="J4736" s="60"/>
      <c r="K4736" s="60"/>
      <c r="L4736" s="60"/>
      <c r="M4736" s="60"/>
      <c r="N4736" s="60"/>
      <c r="O4736" s="60"/>
    </row>
    <row r="4737" spans="1:15" x14ac:dyDescent="0.25">
      <c r="A4737" s="60"/>
      <c r="B4737" s="60"/>
      <c r="C4737" s="60"/>
      <c r="D4737" s="60"/>
      <c r="E4737" s="60"/>
      <c r="F4737" s="60"/>
      <c r="G4737" s="60"/>
      <c r="H4737" s="60"/>
      <c r="I4737" s="60"/>
      <c r="J4737" s="60"/>
      <c r="K4737" s="60"/>
      <c r="L4737" s="60"/>
      <c r="M4737" s="60"/>
      <c r="N4737" s="60"/>
      <c r="O4737" s="60"/>
    </row>
    <row r="4738" spans="1:15" x14ac:dyDescent="0.25">
      <c r="A4738" s="60"/>
      <c r="B4738" s="60"/>
      <c r="C4738" s="60"/>
      <c r="D4738" s="60"/>
      <c r="E4738" s="60"/>
      <c r="F4738" s="60"/>
      <c r="G4738" s="60"/>
      <c r="H4738" s="60"/>
      <c r="I4738" s="60"/>
      <c r="J4738" s="60"/>
      <c r="K4738" s="60"/>
      <c r="L4738" s="60"/>
      <c r="M4738" s="60"/>
      <c r="N4738" s="60"/>
      <c r="O4738" s="60"/>
    </row>
    <row r="4739" spans="1:15" x14ac:dyDescent="0.25">
      <c r="A4739" s="60"/>
      <c r="B4739" s="60"/>
      <c r="C4739" s="60"/>
      <c r="D4739" s="60"/>
      <c r="E4739" s="60"/>
      <c r="F4739" s="60"/>
      <c r="G4739" s="60"/>
      <c r="H4739" s="60"/>
      <c r="I4739" s="60"/>
      <c r="J4739" s="60"/>
      <c r="K4739" s="60"/>
      <c r="L4739" s="60"/>
      <c r="M4739" s="60"/>
      <c r="N4739" s="60"/>
      <c r="O4739" s="60"/>
    </row>
    <row r="4740" spans="1:15" x14ac:dyDescent="0.25">
      <c r="A4740" s="60"/>
      <c r="B4740" s="60"/>
      <c r="C4740" s="60"/>
      <c r="D4740" s="60"/>
      <c r="E4740" s="60"/>
      <c r="F4740" s="60"/>
      <c r="G4740" s="60"/>
      <c r="H4740" s="60"/>
      <c r="I4740" s="60"/>
      <c r="J4740" s="60"/>
      <c r="K4740" s="60"/>
      <c r="L4740" s="60"/>
      <c r="M4740" s="60"/>
      <c r="N4740" s="60"/>
      <c r="O4740" s="60"/>
    </row>
    <row r="4741" spans="1:15" x14ac:dyDescent="0.25">
      <c r="A4741" s="60"/>
      <c r="B4741" s="60"/>
      <c r="C4741" s="60"/>
      <c r="D4741" s="60"/>
      <c r="E4741" s="60"/>
      <c r="F4741" s="60"/>
      <c r="G4741" s="60"/>
      <c r="H4741" s="60"/>
      <c r="I4741" s="60"/>
      <c r="J4741" s="60"/>
      <c r="K4741" s="60"/>
      <c r="L4741" s="60"/>
      <c r="M4741" s="60"/>
      <c r="N4741" s="60"/>
      <c r="O4741" s="60"/>
    </row>
    <row r="4742" spans="1:15" x14ac:dyDescent="0.25">
      <c r="A4742" s="60"/>
      <c r="B4742" s="60"/>
      <c r="C4742" s="60"/>
      <c r="D4742" s="60"/>
      <c r="E4742" s="60"/>
      <c r="F4742" s="60"/>
      <c r="G4742" s="60"/>
      <c r="H4742" s="60"/>
      <c r="I4742" s="60"/>
      <c r="J4742" s="60"/>
      <c r="K4742" s="60"/>
      <c r="L4742" s="60"/>
      <c r="M4742" s="60"/>
      <c r="N4742" s="60"/>
      <c r="O4742" s="60"/>
    </row>
    <row r="4743" spans="1:15" x14ac:dyDescent="0.25">
      <c r="A4743" s="60"/>
      <c r="B4743" s="60"/>
      <c r="C4743" s="60"/>
      <c r="D4743" s="60"/>
      <c r="E4743" s="60"/>
      <c r="F4743" s="60"/>
      <c r="G4743" s="60"/>
      <c r="H4743" s="60"/>
      <c r="I4743" s="60"/>
      <c r="J4743" s="60"/>
      <c r="K4743" s="60"/>
      <c r="L4743" s="60"/>
      <c r="M4743" s="60"/>
      <c r="N4743" s="60"/>
      <c r="O4743" s="60"/>
    </row>
    <row r="4744" spans="1:15" x14ac:dyDescent="0.25">
      <c r="A4744" s="60"/>
      <c r="B4744" s="60"/>
      <c r="C4744" s="60"/>
      <c r="D4744" s="60"/>
      <c r="E4744" s="60"/>
      <c r="F4744" s="60"/>
      <c r="G4744" s="60"/>
      <c r="H4744" s="60"/>
      <c r="I4744" s="60"/>
      <c r="J4744" s="60"/>
      <c r="K4744" s="60"/>
      <c r="L4744" s="60"/>
      <c r="M4744" s="60"/>
      <c r="N4744" s="60"/>
      <c r="O4744" s="60"/>
    </row>
    <row r="4745" spans="1:15" x14ac:dyDescent="0.25">
      <c r="A4745" s="60"/>
      <c r="B4745" s="60"/>
      <c r="C4745" s="60"/>
      <c r="D4745" s="60"/>
      <c r="E4745" s="60"/>
      <c r="F4745" s="60"/>
      <c r="G4745" s="60"/>
      <c r="H4745" s="60"/>
      <c r="I4745" s="60"/>
      <c r="J4745" s="60"/>
      <c r="K4745" s="60"/>
      <c r="L4745" s="60"/>
      <c r="M4745" s="60"/>
      <c r="N4745" s="60"/>
      <c r="O4745" s="60"/>
    </row>
    <row r="4746" spans="1:15" x14ac:dyDescent="0.25">
      <c r="A4746" s="60"/>
      <c r="B4746" s="60"/>
      <c r="C4746" s="60"/>
      <c r="D4746" s="60"/>
      <c r="E4746" s="60"/>
      <c r="F4746" s="60"/>
      <c r="G4746" s="60"/>
      <c r="H4746" s="60"/>
      <c r="I4746" s="60"/>
      <c r="J4746" s="60"/>
      <c r="K4746" s="60"/>
      <c r="L4746" s="60"/>
      <c r="M4746" s="60"/>
      <c r="N4746" s="60"/>
      <c r="O4746" s="60"/>
    </row>
    <row r="4747" spans="1:15" x14ac:dyDescent="0.25">
      <c r="A4747" s="60"/>
      <c r="B4747" s="60"/>
      <c r="C4747" s="60"/>
      <c r="D4747" s="60"/>
      <c r="E4747" s="60"/>
      <c r="F4747" s="60"/>
      <c r="G4747" s="60"/>
      <c r="H4747" s="60"/>
      <c r="I4747" s="60"/>
      <c r="J4747" s="60"/>
      <c r="K4747" s="60"/>
      <c r="L4747" s="60"/>
      <c r="M4747" s="60"/>
      <c r="N4747" s="60"/>
      <c r="O4747" s="60"/>
    </row>
    <row r="4748" spans="1:15" x14ac:dyDescent="0.25">
      <c r="A4748" s="60"/>
      <c r="B4748" s="60"/>
      <c r="C4748" s="60"/>
      <c r="D4748" s="60"/>
      <c r="E4748" s="60"/>
      <c r="F4748" s="60"/>
      <c r="G4748" s="60"/>
      <c r="H4748" s="60"/>
      <c r="I4748" s="60"/>
      <c r="J4748" s="60"/>
      <c r="K4748" s="60"/>
      <c r="L4748" s="60"/>
      <c r="M4748" s="60"/>
      <c r="N4748" s="60"/>
      <c r="O4748" s="60"/>
    </row>
    <row r="4749" spans="1:15" x14ac:dyDescent="0.25">
      <c r="A4749" s="60"/>
      <c r="B4749" s="60"/>
      <c r="C4749" s="60"/>
      <c r="D4749" s="60"/>
      <c r="E4749" s="60"/>
      <c r="F4749" s="60"/>
      <c r="G4749" s="60"/>
      <c r="H4749" s="60"/>
      <c r="I4749" s="60"/>
      <c r="J4749" s="60"/>
      <c r="K4749" s="60"/>
      <c r="L4749" s="60"/>
      <c r="M4749" s="60"/>
      <c r="N4749" s="60"/>
      <c r="O4749" s="60"/>
    </row>
    <row r="4750" spans="1:15" x14ac:dyDescent="0.25">
      <c r="A4750" s="60"/>
      <c r="B4750" s="60"/>
      <c r="C4750" s="60"/>
      <c r="D4750" s="60"/>
      <c r="E4750" s="60"/>
      <c r="F4750" s="60"/>
      <c r="G4750" s="60"/>
      <c r="H4750" s="60"/>
      <c r="I4750" s="60"/>
      <c r="J4750" s="60"/>
      <c r="K4750" s="60"/>
      <c r="L4750" s="60"/>
      <c r="M4750" s="60"/>
      <c r="N4750" s="60"/>
      <c r="O4750" s="60"/>
    </row>
    <row r="4751" spans="1:15" x14ac:dyDescent="0.25">
      <c r="A4751" s="60"/>
      <c r="B4751" s="60"/>
      <c r="C4751" s="60"/>
      <c r="D4751" s="60"/>
      <c r="E4751" s="60"/>
      <c r="F4751" s="60"/>
      <c r="G4751" s="60"/>
      <c r="H4751" s="60"/>
      <c r="I4751" s="60"/>
      <c r="J4751" s="60"/>
      <c r="K4751" s="60"/>
      <c r="L4751" s="60"/>
      <c r="M4751" s="60"/>
      <c r="N4751" s="60"/>
      <c r="O4751" s="60"/>
    </row>
    <row r="4752" spans="1:15" x14ac:dyDescent="0.25">
      <c r="A4752" s="60"/>
      <c r="B4752" s="60"/>
      <c r="C4752" s="60"/>
      <c r="D4752" s="60"/>
      <c r="E4752" s="60"/>
      <c r="F4752" s="60"/>
      <c r="G4752" s="60"/>
      <c r="H4752" s="60"/>
      <c r="I4752" s="60"/>
      <c r="J4752" s="60"/>
      <c r="K4752" s="60"/>
      <c r="L4752" s="60"/>
      <c r="M4752" s="60"/>
      <c r="N4752" s="60"/>
      <c r="O4752" s="60"/>
    </row>
    <row r="4753" spans="1:15" x14ac:dyDescent="0.25">
      <c r="A4753" s="60"/>
      <c r="B4753" s="60"/>
      <c r="C4753" s="60"/>
      <c r="D4753" s="60"/>
      <c r="E4753" s="60"/>
      <c r="F4753" s="60"/>
      <c r="G4753" s="60"/>
      <c r="H4753" s="60"/>
      <c r="I4753" s="60"/>
      <c r="J4753" s="60"/>
      <c r="K4753" s="60"/>
      <c r="L4753" s="60"/>
      <c r="M4753" s="60"/>
      <c r="N4753" s="60"/>
      <c r="O4753" s="60"/>
    </row>
    <row r="4754" spans="1:15" x14ac:dyDescent="0.25">
      <c r="A4754" s="60"/>
      <c r="B4754" s="60"/>
      <c r="C4754" s="60"/>
      <c r="D4754" s="60"/>
      <c r="E4754" s="60"/>
      <c r="F4754" s="60"/>
      <c r="G4754" s="60"/>
      <c r="H4754" s="60"/>
      <c r="I4754" s="60"/>
      <c r="J4754" s="60"/>
      <c r="K4754" s="60"/>
      <c r="L4754" s="60"/>
      <c r="M4754" s="60"/>
      <c r="N4754" s="60"/>
      <c r="O4754" s="60"/>
    </row>
    <row r="4755" spans="1:15" x14ac:dyDescent="0.25">
      <c r="A4755" s="60"/>
      <c r="B4755" s="60"/>
      <c r="C4755" s="60"/>
      <c r="D4755" s="60"/>
      <c r="E4755" s="60"/>
      <c r="F4755" s="60"/>
      <c r="G4755" s="60"/>
      <c r="H4755" s="60"/>
      <c r="I4755" s="60"/>
      <c r="J4755" s="60"/>
      <c r="K4755" s="60"/>
      <c r="L4755" s="60"/>
      <c r="M4755" s="60"/>
      <c r="N4755" s="60"/>
      <c r="O4755" s="60"/>
    </row>
    <row r="4756" spans="1:15" x14ac:dyDescent="0.25">
      <c r="A4756" s="60"/>
      <c r="B4756" s="60"/>
      <c r="C4756" s="60"/>
      <c r="D4756" s="60"/>
      <c r="E4756" s="60"/>
      <c r="F4756" s="60"/>
      <c r="G4756" s="60"/>
      <c r="H4756" s="60"/>
      <c r="I4756" s="60"/>
      <c r="J4756" s="60"/>
      <c r="K4756" s="60"/>
      <c r="L4756" s="60"/>
      <c r="M4756" s="60"/>
      <c r="N4756" s="60"/>
      <c r="O4756" s="60"/>
    </row>
    <row r="4757" spans="1:15" x14ac:dyDescent="0.25">
      <c r="A4757" s="60"/>
      <c r="B4757" s="60"/>
      <c r="C4757" s="60"/>
      <c r="D4757" s="60"/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</row>
    <row r="4758" spans="1:15" x14ac:dyDescent="0.25">
      <c r="A4758" s="60"/>
      <c r="B4758" s="60"/>
      <c r="C4758" s="60"/>
      <c r="D4758" s="60"/>
      <c r="E4758" s="60"/>
      <c r="F4758" s="60"/>
      <c r="G4758" s="60"/>
      <c r="H4758" s="60"/>
      <c r="I4758" s="60"/>
      <c r="J4758" s="60"/>
      <c r="K4758" s="60"/>
      <c r="L4758" s="60"/>
      <c r="M4758" s="60"/>
      <c r="N4758" s="60"/>
      <c r="O4758" s="60"/>
    </row>
    <row r="4759" spans="1:15" x14ac:dyDescent="0.25">
      <c r="A4759" s="60"/>
      <c r="B4759" s="60"/>
      <c r="C4759" s="60"/>
      <c r="D4759" s="60"/>
      <c r="E4759" s="60"/>
      <c r="F4759" s="60"/>
      <c r="G4759" s="60"/>
      <c r="H4759" s="60"/>
      <c r="I4759" s="60"/>
      <c r="J4759" s="60"/>
      <c r="K4759" s="60"/>
      <c r="L4759" s="60"/>
      <c r="M4759" s="60"/>
      <c r="N4759" s="60"/>
      <c r="O4759" s="60"/>
    </row>
    <row r="4760" spans="1:15" x14ac:dyDescent="0.25">
      <c r="A4760" s="60"/>
      <c r="B4760" s="60"/>
      <c r="C4760" s="60"/>
      <c r="D4760" s="60"/>
      <c r="E4760" s="60"/>
      <c r="F4760" s="60"/>
      <c r="G4760" s="60"/>
      <c r="H4760" s="60"/>
      <c r="I4760" s="60"/>
      <c r="J4760" s="60"/>
      <c r="K4760" s="60"/>
      <c r="L4760" s="60"/>
      <c r="M4760" s="60"/>
      <c r="N4760" s="60"/>
      <c r="O4760" s="60"/>
    </row>
    <row r="4761" spans="1:15" x14ac:dyDescent="0.25">
      <c r="A4761" s="60"/>
      <c r="B4761" s="60"/>
      <c r="C4761" s="60"/>
      <c r="D4761" s="60"/>
      <c r="E4761" s="60"/>
      <c r="F4761" s="60"/>
      <c r="G4761" s="60"/>
      <c r="H4761" s="60"/>
      <c r="I4761" s="60"/>
      <c r="J4761" s="60"/>
      <c r="K4761" s="60"/>
      <c r="L4761" s="60"/>
      <c r="M4761" s="60"/>
      <c r="N4761" s="60"/>
      <c r="O4761" s="60"/>
    </row>
    <row r="4762" spans="1:15" x14ac:dyDescent="0.25">
      <c r="A4762" s="60"/>
      <c r="B4762" s="60"/>
      <c r="C4762" s="60"/>
      <c r="D4762" s="60"/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</row>
    <row r="4763" spans="1:15" x14ac:dyDescent="0.25">
      <c r="A4763" s="60"/>
      <c r="B4763" s="60"/>
      <c r="C4763" s="60"/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0"/>
    </row>
    <row r="4764" spans="1:15" x14ac:dyDescent="0.25">
      <c r="A4764" s="60"/>
      <c r="B4764" s="60"/>
      <c r="C4764" s="60"/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0"/>
    </row>
    <row r="4765" spans="1:15" x14ac:dyDescent="0.25">
      <c r="A4765" s="60"/>
      <c r="B4765" s="60"/>
      <c r="C4765" s="60"/>
      <c r="D4765" s="60"/>
      <c r="E4765" s="60"/>
      <c r="F4765" s="60"/>
      <c r="G4765" s="60"/>
      <c r="H4765" s="60"/>
      <c r="I4765" s="60"/>
      <c r="J4765" s="60"/>
      <c r="K4765" s="60"/>
      <c r="L4765" s="60"/>
      <c r="M4765" s="60"/>
      <c r="N4765" s="60"/>
      <c r="O4765" s="60"/>
    </row>
    <row r="4766" spans="1:15" x14ac:dyDescent="0.25">
      <c r="A4766" s="60"/>
      <c r="B4766" s="60"/>
      <c r="C4766" s="60"/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0"/>
    </row>
    <row r="4767" spans="1:15" x14ac:dyDescent="0.25">
      <c r="A4767" s="60"/>
      <c r="B4767" s="60"/>
      <c r="C4767" s="60"/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0"/>
    </row>
    <row r="4768" spans="1:15" x14ac:dyDescent="0.25">
      <c r="A4768" s="60"/>
      <c r="B4768" s="60"/>
      <c r="C4768" s="60"/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0"/>
    </row>
    <row r="4769" spans="1:15" x14ac:dyDescent="0.25">
      <c r="A4769" s="60"/>
      <c r="B4769" s="60"/>
      <c r="C4769" s="60"/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0"/>
    </row>
    <row r="4770" spans="1:15" x14ac:dyDescent="0.25">
      <c r="A4770" s="60"/>
      <c r="B4770" s="60"/>
      <c r="C4770" s="60"/>
      <c r="D4770" s="60"/>
      <c r="E4770" s="60"/>
      <c r="F4770" s="60"/>
      <c r="G4770" s="60"/>
      <c r="H4770" s="60"/>
      <c r="I4770" s="60"/>
      <c r="J4770" s="60"/>
      <c r="K4770" s="60"/>
      <c r="L4770" s="60"/>
      <c r="M4770" s="60"/>
      <c r="N4770" s="60"/>
      <c r="O4770" s="60"/>
    </row>
    <row r="4771" spans="1:15" x14ac:dyDescent="0.25">
      <c r="A4771" s="60"/>
      <c r="B4771" s="60"/>
      <c r="C4771" s="60"/>
      <c r="D4771" s="60"/>
      <c r="E4771" s="60"/>
      <c r="F4771" s="60"/>
      <c r="G4771" s="60"/>
      <c r="H4771" s="60"/>
      <c r="I4771" s="60"/>
      <c r="J4771" s="60"/>
      <c r="K4771" s="60"/>
      <c r="L4771" s="60"/>
      <c r="M4771" s="60"/>
      <c r="N4771" s="60"/>
      <c r="O4771" s="60"/>
    </row>
    <row r="4772" spans="1:15" x14ac:dyDescent="0.25">
      <c r="A4772" s="60"/>
      <c r="B4772" s="60"/>
      <c r="C4772" s="60"/>
      <c r="D4772" s="60"/>
      <c r="E4772" s="60"/>
      <c r="F4772" s="60"/>
      <c r="G4772" s="60"/>
      <c r="H4772" s="60"/>
      <c r="I4772" s="60"/>
      <c r="J4772" s="60"/>
      <c r="K4772" s="60"/>
      <c r="L4772" s="60"/>
      <c r="M4772" s="60"/>
      <c r="N4772" s="60"/>
      <c r="O4772" s="60"/>
    </row>
    <row r="4773" spans="1:15" x14ac:dyDescent="0.25">
      <c r="A4773" s="60"/>
      <c r="B4773" s="60"/>
      <c r="C4773" s="60"/>
      <c r="D4773" s="60"/>
      <c r="E4773" s="60"/>
      <c r="F4773" s="60"/>
      <c r="G4773" s="60"/>
      <c r="H4773" s="60"/>
      <c r="I4773" s="60"/>
      <c r="J4773" s="60"/>
      <c r="K4773" s="60"/>
      <c r="L4773" s="60"/>
      <c r="M4773" s="60"/>
      <c r="N4773" s="60"/>
      <c r="O4773" s="60"/>
    </row>
    <row r="4774" spans="1:15" x14ac:dyDescent="0.25">
      <c r="A4774" s="60"/>
      <c r="B4774" s="60"/>
      <c r="C4774" s="60"/>
      <c r="D4774" s="60"/>
      <c r="E4774" s="60"/>
      <c r="F4774" s="60"/>
      <c r="G4774" s="60"/>
      <c r="H4774" s="60"/>
      <c r="I4774" s="60"/>
      <c r="J4774" s="60"/>
      <c r="K4774" s="60"/>
      <c r="L4774" s="60"/>
      <c r="M4774" s="60"/>
      <c r="N4774" s="60"/>
      <c r="O4774" s="60"/>
    </row>
    <row r="4775" spans="1:15" x14ac:dyDescent="0.25">
      <c r="A4775" s="60"/>
      <c r="B4775" s="60"/>
      <c r="C4775" s="60"/>
      <c r="D4775" s="60"/>
      <c r="E4775" s="60"/>
      <c r="F4775" s="60"/>
      <c r="G4775" s="60"/>
      <c r="H4775" s="60"/>
      <c r="I4775" s="60"/>
      <c r="J4775" s="60"/>
      <c r="K4775" s="60"/>
      <c r="L4775" s="60"/>
      <c r="M4775" s="60"/>
      <c r="N4775" s="60"/>
      <c r="O4775" s="60"/>
    </row>
    <row r="4776" spans="1:15" x14ac:dyDescent="0.25">
      <c r="A4776" s="60"/>
      <c r="B4776" s="60"/>
      <c r="C4776" s="60"/>
      <c r="D4776" s="60"/>
      <c r="E4776" s="60"/>
      <c r="F4776" s="60"/>
      <c r="G4776" s="60"/>
      <c r="H4776" s="60"/>
      <c r="I4776" s="60"/>
      <c r="J4776" s="60"/>
      <c r="K4776" s="60"/>
      <c r="L4776" s="60"/>
      <c r="M4776" s="60"/>
      <c r="N4776" s="60"/>
      <c r="O4776" s="60"/>
    </row>
    <row r="4777" spans="1:15" x14ac:dyDescent="0.25">
      <c r="A4777" s="60"/>
      <c r="B4777" s="60"/>
      <c r="C4777" s="60"/>
      <c r="D4777" s="60"/>
      <c r="E4777" s="60"/>
      <c r="F4777" s="60"/>
      <c r="G4777" s="60"/>
      <c r="H4777" s="60"/>
      <c r="I4777" s="60"/>
      <c r="J4777" s="60"/>
      <c r="K4777" s="60"/>
      <c r="L4777" s="60"/>
      <c r="M4777" s="60"/>
      <c r="N4777" s="60"/>
      <c r="O4777" s="60"/>
    </row>
    <row r="4778" spans="1:15" x14ac:dyDescent="0.25">
      <c r="A4778" s="60"/>
      <c r="B4778" s="60"/>
      <c r="C4778" s="60"/>
      <c r="D4778" s="60"/>
      <c r="E4778" s="60"/>
      <c r="F4778" s="60"/>
      <c r="G4778" s="60"/>
      <c r="H4778" s="60"/>
      <c r="I4778" s="60"/>
      <c r="J4778" s="60"/>
      <c r="K4778" s="60"/>
      <c r="L4778" s="60"/>
      <c r="M4778" s="60"/>
      <c r="N4778" s="60"/>
      <c r="O4778" s="60"/>
    </row>
    <row r="4779" spans="1:15" x14ac:dyDescent="0.25">
      <c r="A4779" s="60"/>
      <c r="B4779" s="60"/>
      <c r="C4779" s="60"/>
      <c r="D4779" s="60"/>
      <c r="E4779" s="60"/>
      <c r="F4779" s="60"/>
      <c r="G4779" s="60"/>
      <c r="H4779" s="60"/>
      <c r="I4779" s="60"/>
      <c r="J4779" s="60"/>
      <c r="K4779" s="60"/>
      <c r="L4779" s="60"/>
      <c r="M4779" s="60"/>
      <c r="N4779" s="60"/>
      <c r="O4779" s="60"/>
    </row>
    <row r="4780" spans="1:15" x14ac:dyDescent="0.25">
      <c r="A4780" s="60"/>
      <c r="B4780" s="60"/>
      <c r="C4780" s="60"/>
      <c r="D4780" s="60"/>
      <c r="E4780" s="60"/>
      <c r="F4780" s="60"/>
      <c r="G4780" s="60"/>
      <c r="H4780" s="60"/>
      <c r="I4780" s="60"/>
      <c r="J4780" s="60"/>
      <c r="K4780" s="60"/>
      <c r="L4780" s="60"/>
      <c r="M4780" s="60"/>
      <c r="N4780" s="60"/>
      <c r="O4780" s="60"/>
    </row>
    <row r="4781" spans="1:15" x14ac:dyDescent="0.25">
      <c r="A4781" s="60"/>
      <c r="B4781" s="60"/>
      <c r="C4781" s="60"/>
      <c r="D4781" s="60"/>
      <c r="E4781" s="60"/>
      <c r="F4781" s="60"/>
      <c r="G4781" s="60"/>
      <c r="H4781" s="60"/>
      <c r="I4781" s="60"/>
      <c r="J4781" s="60"/>
      <c r="K4781" s="60"/>
      <c r="L4781" s="60"/>
      <c r="M4781" s="60"/>
      <c r="N4781" s="60"/>
      <c r="O4781" s="60"/>
    </row>
    <row r="4782" spans="1:15" x14ac:dyDescent="0.25">
      <c r="A4782" s="60"/>
      <c r="B4782" s="60"/>
      <c r="C4782" s="60"/>
      <c r="D4782" s="60"/>
      <c r="E4782" s="60"/>
      <c r="F4782" s="60"/>
      <c r="G4782" s="60"/>
      <c r="H4782" s="60"/>
      <c r="I4782" s="60"/>
      <c r="J4782" s="60"/>
      <c r="K4782" s="60"/>
      <c r="L4782" s="60"/>
      <c r="M4782" s="60"/>
      <c r="N4782" s="60"/>
      <c r="O4782" s="60"/>
    </row>
    <row r="4783" spans="1:15" x14ac:dyDescent="0.25">
      <c r="A4783" s="60"/>
      <c r="B4783" s="60"/>
      <c r="C4783" s="60"/>
      <c r="D4783" s="60"/>
      <c r="E4783" s="60"/>
      <c r="F4783" s="60"/>
      <c r="G4783" s="60"/>
      <c r="H4783" s="60"/>
      <c r="I4783" s="60"/>
      <c r="J4783" s="60"/>
      <c r="K4783" s="60"/>
      <c r="L4783" s="60"/>
      <c r="M4783" s="60"/>
      <c r="N4783" s="60"/>
      <c r="O4783" s="60"/>
    </row>
    <row r="4784" spans="1:15" x14ac:dyDescent="0.25">
      <c r="A4784" s="60"/>
      <c r="B4784" s="60"/>
      <c r="C4784" s="60"/>
      <c r="D4784" s="60"/>
      <c r="E4784" s="60"/>
      <c r="F4784" s="60"/>
      <c r="G4784" s="60"/>
      <c r="H4784" s="60"/>
      <c r="I4784" s="60"/>
      <c r="J4784" s="60"/>
      <c r="K4784" s="60"/>
      <c r="L4784" s="60"/>
      <c r="M4784" s="60"/>
      <c r="N4784" s="60"/>
      <c r="O4784" s="60"/>
    </row>
    <row r="4785" spans="1:15" x14ac:dyDescent="0.25">
      <c r="A4785" s="60"/>
      <c r="B4785" s="60"/>
      <c r="C4785" s="60"/>
      <c r="D4785" s="60"/>
      <c r="E4785" s="60"/>
      <c r="F4785" s="60"/>
      <c r="G4785" s="60"/>
      <c r="H4785" s="60"/>
      <c r="I4785" s="60"/>
      <c r="J4785" s="60"/>
      <c r="K4785" s="60"/>
      <c r="L4785" s="60"/>
      <c r="M4785" s="60"/>
      <c r="N4785" s="60"/>
      <c r="O4785" s="60"/>
    </row>
    <row r="4786" spans="1:15" x14ac:dyDescent="0.25">
      <c r="A4786" s="60"/>
      <c r="B4786" s="60"/>
      <c r="C4786" s="60"/>
      <c r="D4786" s="60"/>
      <c r="E4786" s="60"/>
      <c r="F4786" s="60"/>
      <c r="G4786" s="60"/>
      <c r="H4786" s="60"/>
      <c r="I4786" s="60"/>
      <c r="J4786" s="60"/>
      <c r="K4786" s="60"/>
      <c r="L4786" s="60"/>
      <c r="M4786" s="60"/>
      <c r="N4786" s="60"/>
      <c r="O4786" s="60"/>
    </row>
    <row r="4787" spans="1:15" x14ac:dyDescent="0.25">
      <c r="A4787" s="60"/>
      <c r="B4787" s="60"/>
      <c r="C4787" s="60"/>
      <c r="D4787" s="60"/>
      <c r="E4787" s="60"/>
      <c r="F4787" s="60"/>
      <c r="G4787" s="60"/>
      <c r="H4787" s="60"/>
      <c r="I4787" s="60"/>
      <c r="J4787" s="60"/>
      <c r="K4787" s="60"/>
      <c r="L4787" s="60"/>
      <c r="M4787" s="60"/>
      <c r="N4787" s="60"/>
      <c r="O4787" s="60"/>
    </row>
    <row r="4788" spans="1:15" x14ac:dyDescent="0.25">
      <c r="A4788" s="60"/>
      <c r="B4788" s="60"/>
      <c r="C4788" s="60"/>
      <c r="D4788" s="60"/>
      <c r="E4788" s="60"/>
      <c r="F4788" s="60"/>
      <c r="G4788" s="60"/>
      <c r="H4788" s="60"/>
      <c r="I4788" s="60"/>
      <c r="J4788" s="60"/>
      <c r="K4788" s="60"/>
      <c r="L4788" s="60"/>
      <c r="M4788" s="60"/>
      <c r="N4788" s="60"/>
      <c r="O4788" s="60"/>
    </row>
    <row r="4789" spans="1:15" x14ac:dyDescent="0.25">
      <c r="A4789" s="60"/>
      <c r="B4789" s="60"/>
      <c r="C4789" s="60"/>
      <c r="D4789" s="60"/>
      <c r="E4789" s="60"/>
      <c r="F4789" s="60"/>
      <c r="G4789" s="60"/>
      <c r="H4789" s="60"/>
      <c r="I4789" s="60"/>
      <c r="J4789" s="60"/>
      <c r="K4789" s="60"/>
      <c r="L4789" s="60"/>
      <c r="M4789" s="60"/>
      <c r="N4789" s="60"/>
      <c r="O4789" s="60"/>
    </row>
    <row r="4790" spans="1:15" x14ac:dyDescent="0.25">
      <c r="A4790" s="60"/>
      <c r="B4790" s="60"/>
      <c r="C4790" s="60"/>
      <c r="D4790" s="60"/>
      <c r="E4790" s="60"/>
      <c r="F4790" s="60"/>
      <c r="G4790" s="60"/>
      <c r="H4790" s="60"/>
      <c r="I4790" s="60"/>
      <c r="J4790" s="60"/>
      <c r="K4790" s="60"/>
      <c r="L4790" s="60"/>
      <c r="M4790" s="60"/>
      <c r="N4790" s="60"/>
      <c r="O4790" s="60"/>
    </row>
    <row r="4791" spans="1:15" x14ac:dyDescent="0.25">
      <c r="A4791" s="60"/>
      <c r="B4791" s="60"/>
      <c r="C4791" s="60"/>
      <c r="D4791" s="60"/>
      <c r="E4791" s="60"/>
      <c r="F4791" s="60"/>
      <c r="G4791" s="60"/>
      <c r="H4791" s="60"/>
      <c r="I4791" s="60"/>
      <c r="J4791" s="60"/>
      <c r="K4791" s="60"/>
      <c r="L4791" s="60"/>
      <c r="M4791" s="60"/>
      <c r="N4791" s="60"/>
      <c r="O4791" s="60"/>
    </row>
    <row r="4792" spans="1:15" x14ac:dyDescent="0.25">
      <c r="A4792" s="60"/>
      <c r="B4792" s="60"/>
      <c r="C4792" s="60"/>
      <c r="D4792" s="60"/>
      <c r="E4792" s="60"/>
      <c r="F4792" s="60"/>
      <c r="G4792" s="60"/>
      <c r="H4792" s="60"/>
      <c r="I4792" s="60"/>
      <c r="J4792" s="60"/>
      <c r="K4792" s="60"/>
      <c r="L4792" s="60"/>
      <c r="M4792" s="60"/>
      <c r="N4792" s="60"/>
      <c r="O4792" s="60"/>
    </row>
    <row r="4793" spans="1:15" x14ac:dyDescent="0.25">
      <c r="A4793" s="60"/>
      <c r="B4793" s="60"/>
      <c r="C4793" s="60"/>
      <c r="D4793" s="60"/>
      <c r="E4793" s="60"/>
      <c r="F4793" s="60"/>
      <c r="G4793" s="60"/>
      <c r="H4793" s="60"/>
      <c r="I4793" s="60"/>
      <c r="J4793" s="60"/>
      <c r="K4793" s="60"/>
      <c r="L4793" s="60"/>
      <c r="M4793" s="60"/>
      <c r="N4793" s="60"/>
      <c r="O4793" s="60"/>
    </row>
    <row r="4794" spans="1:15" x14ac:dyDescent="0.25">
      <c r="A4794" s="60"/>
      <c r="B4794" s="60"/>
      <c r="C4794" s="60"/>
      <c r="D4794" s="60"/>
      <c r="E4794" s="60"/>
      <c r="F4794" s="60"/>
      <c r="G4794" s="60"/>
      <c r="H4794" s="60"/>
      <c r="I4794" s="60"/>
      <c r="J4794" s="60"/>
      <c r="K4794" s="60"/>
      <c r="L4794" s="60"/>
      <c r="M4794" s="60"/>
      <c r="N4794" s="60"/>
      <c r="O4794" s="60"/>
    </row>
    <row r="4795" spans="1:15" x14ac:dyDescent="0.25">
      <c r="A4795" s="60"/>
      <c r="B4795" s="60"/>
      <c r="C4795" s="60"/>
      <c r="D4795" s="60"/>
      <c r="E4795" s="60"/>
      <c r="F4795" s="60"/>
      <c r="G4795" s="60"/>
      <c r="H4795" s="60"/>
      <c r="I4795" s="60"/>
      <c r="J4795" s="60"/>
      <c r="K4795" s="60"/>
      <c r="L4795" s="60"/>
      <c r="M4795" s="60"/>
      <c r="N4795" s="60"/>
      <c r="O4795" s="60"/>
    </row>
    <row r="4796" spans="1:15" x14ac:dyDescent="0.25">
      <c r="A4796" s="60"/>
      <c r="B4796" s="60"/>
      <c r="C4796" s="60"/>
      <c r="D4796" s="60"/>
      <c r="E4796" s="60"/>
      <c r="F4796" s="60"/>
      <c r="G4796" s="60"/>
      <c r="H4796" s="60"/>
      <c r="I4796" s="60"/>
      <c r="J4796" s="60"/>
      <c r="K4796" s="60"/>
      <c r="L4796" s="60"/>
      <c r="M4796" s="60"/>
      <c r="N4796" s="60"/>
      <c r="O4796" s="60"/>
    </row>
    <row r="4797" spans="1:15" x14ac:dyDescent="0.25">
      <c r="A4797" s="60"/>
      <c r="B4797" s="60"/>
      <c r="C4797" s="60"/>
      <c r="D4797" s="60"/>
      <c r="E4797" s="60"/>
      <c r="F4797" s="60"/>
      <c r="G4797" s="60"/>
      <c r="H4797" s="60"/>
      <c r="I4797" s="60"/>
      <c r="J4797" s="60"/>
      <c r="K4797" s="60"/>
      <c r="L4797" s="60"/>
      <c r="M4797" s="60"/>
      <c r="N4797" s="60"/>
      <c r="O4797" s="60"/>
    </row>
    <row r="4798" spans="1:15" x14ac:dyDescent="0.25">
      <c r="A4798" s="60"/>
      <c r="B4798" s="60"/>
      <c r="C4798" s="60"/>
      <c r="D4798" s="60"/>
      <c r="E4798" s="60"/>
      <c r="F4798" s="60"/>
      <c r="G4798" s="60"/>
      <c r="H4798" s="60"/>
      <c r="I4798" s="60"/>
      <c r="J4798" s="60"/>
      <c r="K4798" s="60"/>
      <c r="L4798" s="60"/>
      <c r="M4798" s="60"/>
      <c r="N4798" s="60"/>
      <c r="O4798" s="60"/>
    </row>
    <row r="4799" spans="1:15" x14ac:dyDescent="0.25">
      <c r="A4799" s="60"/>
      <c r="B4799" s="60"/>
      <c r="C4799" s="60"/>
      <c r="D4799" s="60"/>
      <c r="E4799" s="60"/>
      <c r="F4799" s="60"/>
      <c r="G4799" s="60"/>
      <c r="H4799" s="60"/>
      <c r="I4799" s="60"/>
      <c r="J4799" s="60"/>
      <c r="K4799" s="60"/>
      <c r="L4799" s="60"/>
      <c r="M4799" s="60"/>
      <c r="N4799" s="60"/>
      <c r="O4799" s="60"/>
    </row>
    <row r="4800" spans="1:15" x14ac:dyDescent="0.25">
      <c r="A4800" s="60"/>
      <c r="B4800" s="60"/>
      <c r="C4800" s="60"/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0"/>
    </row>
    <row r="4801" spans="1:15" x14ac:dyDescent="0.25">
      <c r="A4801" s="60"/>
      <c r="B4801" s="60"/>
      <c r="C4801" s="60"/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0"/>
    </row>
    <row r="4802" spans="1:15" x14ac:dyDescent="0.25">
      <c r="A4802" s="60"/>
      <c r="B4802" s="60"/>
      <c r="C4802" s="60"/>
      <c r="D4802" s="60"/>
      <c r="E4802" s="60"/>
      <c r="F4802" s="60"/>
      <c r="G4802" s="60"/>
      <c r="H4802" s="60"/>
      <c r="I4802" s="60"/>
      <c r="J4802" s="60"/>
      <c r="K4802" s="60"/>
      <c r="L4802" s="60"/>
      <c r="M4802" s="60"/>
      <c r="N4802" s="60"/>
      <c r="O4802" s="60"/>
    </row>
    <row r="4803" spans="1:15" x14ac:dyDescent="0.25">
      <c r="A4803" s="60"/>
      <c r="B4803" s="60"/>
      <c r="C4803" s="60"/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0"/>
    </row>
    <row r="4804" spans="1:15" x14ac:dyDescent="0.25">
      <c r="A4804" s="60"/>
      <c r="B4804" s="60"/>
      <c r="C4804" s="60"/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0"/>
    </row>
    <row r="4805" spans="1:15" x14ac:dyDescent="0.25">
      <c r="A4805" s="60"/>
      <c r="B4805" s="60"/>
      <c r="C4805" s="60"/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0"/>
    </row>
    <row r="4806" spans="1:15" x14ac:dyDescent="0.25">
      <c r="A4806" s="60"/>
      <c r="B4806" s="60"/>
      <c r="C4806" s="60"/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</row>
    <row r="4807" spans="1:15" x14ac:dyDescent="0.25">
      <c r="A4807" s="60"/>
      <c r="B4807" s="60"/>
      <c r="C4807" s="60"/>
      <c r="D4807" s="60"/>
      <c r="E4807" s="60"/>
      <c r="F4807" s="60"/>
      <c r="G4807" s="60"/>
      <c r="H4807" s="60"/>
      <c r="I4807" s="60"/>
      <c r="J4807" s="60"/>
      <c r="K4807" s="60"/>
      <c r="L4807" s="60"/>
      <c r="M4807" s="60"/>
      <c r="N4807" s="60"/>
      <c r="O4807" s="60"/>
    </row>
    <row r="4808" spans="1:15" x14ac:dyDescent="0.25">
      <c r="A4808" s="60"/>
      <c r="B4808" s="60"/>
      <c r="C4808" s="60"/>
      <c r="D4808" s="60"/>
      <c r="E4808" s="60"/>
      <c r="F4808" s="60"/>
      <c r="G4808" s="60"/>
      <c r="H4808" s="60"/>
      <c r="I4808" s="60"/>
      <c r="J4808" s="60"/>
      <c r="K4808" s="60"/>
      <c r="L4808" s="60"/>
      <c r="M4808" s="60"/>
      <c r="N4808" s="60"/>
      <c r="O4808" s="60"/>
    </row>
    <row r="4809" spans="1:15" x14ac:dyDescent="0.25">
      <c r="A4809" s="60"/>
      <c r="B4809" s="60"/>
      <c r="C4809" s="60"/>
      <c r="D4809" s="60"/>
      <c r="E4809" s="60"/>
      <c r="F4809" s="60"/>
      <c r="G4809" s="60"/>
      <c r="H4809" s="60"/>
      <c r="I4809" s="60"/>
      <c r="J4809" s="60"/>
      <c r="K4809" s="60"/>
      <c r="L4809" s="60"/>
      <c r="M4809" s="60"/>
      <c r="N4809" s="60"/>
      <c r="O4809" s="60"/>
    </row>
    <row r="4810" spans="1:15" x14ac:dyDescent="0.25">
      <c r="A4810" s="60"/>
      <c r="B4810" s="60"/>
      <c r="C4810" s="60"/>
      <c r="D4810" s="60"/>
      <c r="E4810" s="60"/>
      <c r="F4810" s="60"/>
      <c r="G4810" s="60"/>
      <c r="H4810" s="60"/>
      <c r="I4810" s="60"/>
      <c r="J4810" s="60"/>
      <c r="K4810" s="60"/>
      <c r="L4810" s="60"/>
      <c r="M4810" s="60"/>
      <c r="N4810" s="60"/>
      <c r="O4810" s="60"/>
    </row>
    <row r="4811" spans="1:15" x14ac:dyDescent="0.25">
      <c r="A4811" s="60"/>
      <c r="B4811" s="60"/>
      <c r="C4811" s="60"/>
      <c r="D4811" s="60"/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</row>
    <row r="4812" spans="1:15" x14ac:dyDescent="0.25">
      <c r="A4812" s="60"/>
      <c r="B4812" s="60"/>
      <c r="C4812" s="60"/>
      <c r="D4812" s="60"/>
      <c r="E4812" s="60"/>
      <c r="F4812" s="60"/>
      <c r="G4812" s="60"/>
      <c r="H4812" s="60"/>
      <c r="I4812" s="60"/>
      <c r="J4812" s="60"/>
      <c r="K4812" s="60"/>
      <c r="L4812" s="60"/>
      <c r="M4812" s="60"/>
      <c r="N4812" s="60"/>
      <c r="O4812" s="60"/>
    </row>
    <row r="4813" spans="1:15" x14ac:dyDescent="0.25">
      <c r="A4813" s="60"/>
      <c r="B4813" s="60"/>
      <c r="C4813" s="60"/>
      <c r="D4813" s="60"/>
      <c r="E4813" s="60"/>
      <c r="F4813" s="60"/>
      <c r="G4813" s="60"/>
      <c r="H4813" s="60"/>
      <c r="I4813" s="60"/>
      <c r="J4813" s="60"/>
      <c r="K4813" s="60"/>
      <c r="L4813" s="60"/>
      <c r="M4813" s="60"/>
      <c r="N4813" s="60"/>
      <c r="O4813" s="60"/>
    </row>
    <row r="4814" spans="1:15" x14ac:dyDescent="0.25">
      <c r="A4814" s="60"/>
      <c r="B4814" s="60"/>
      <c r="C4814" s="60"/>
      <c r="D4814" s="60"/>
      <c r="E4814" s="60"/>
      <c r="F4814" s="60"/>
      <c r="G4814" s="60"/>
      <c r="H4814" s="60"/>
      <c r="I4814" s="60"/>
      <c r="J4814" s="60"/>
      <c r="K4814" s="60"/>
      <c r="L4814" s="60"/>
      <c r="M4814" s="60"/>
      <c r="N4814" s="60"/>
      <c r="O4814" s="60"/>
    </row>
    <row r="4815" spans="1:15" x14ac:dyDescent="0.25">
      <c r="A4815" s="60"/>
      <c r="B4815" s="60"/>
      <c r="C4815" s="60"/>
      <c r="D4815" s="60"/>
      <c r="E4815" s="60"/>
      <c r="F4815" s="60"/>
      <c r="G4815" s="60"/>
      <c r="H4815" s="60"/>
      <c r="I4815" s="60"/>
      <c r="J4815" s="60"/>
      <c r="K4815" s="60"/>
      <c r="L4815" s="60"/>
      <c r="M4815" s="60"/>
      <c r="N4815" s="60"/>
      <c r="O4815" s="60"/>
    </row>
    <row r="4816" spans="1:15" x14ac:dyDescent="0.25">
      <c r="A4816" s="60"/>
      <c r="B4816" s="60"/>
      <c r="C4816" s="60"/>
      <c r="D4816" s="60"/>
      <c r="E4816" s="60"/>
      <c r="F4816" s="60"/>
      <c r="G4816" s="60"/>
      <c r="H4816" s="60"/>
      <c r="I4816" s="60"/>
      <c r="J4816" s="60"/>
      <c r="K4816" s="60"/>
      <c r="L4816" s="60"/>
      <c r="M4816" s="60"/>
      <c r="N4816" s="60"/>
      <c r="O4816" s="60"/>
    </row>
    <row r="4817" spans="1:15" x14ac:dyDescent="0.25">
      <c r="A4817" s="60"/>
      <c r="B4817" s="60"/>
      <c r="C4817" s="60"/>
      <c r="D4817" s="60"/>
      <c r="E4817" s="60"/>
      <c r="F4817" s="60"/>
      <c r="G4817" s="60"/>
      <c r="H4817" s="60"/>
      <c r="I4817" s="60"/>
      <c r="J4817" s="60"/>
      <c r="K4817" s="60"/>
      <c r="L4817" s="60"/>
      <c r="M4817" s="60"/>
      <c r="N4817" s="60"/>
      <c r="O4817" s="60"/>
    </row>
    <row r="4818" spans="1:15" x14ac:dyDescent="0.25">
      <c r="A4818" s="60"/>
      <c r="B4818" s="60"/>
      <c r="C4818" s="60"/>
      <c r="D4818" s="60"/>
      <c r="E4818" s="60"/>
      <c r="F4818" s="60"/>
      <c r="G4818" s="60"/>
      <c r="H4818" s="60"/>
      <c r="I4818" s="60"/>
      <c r="J4818" s="60"/>
      <c r="K4818" s="60"/>
      <c r="L4818" s="60"/>
      <c r="M4818" s="60"/>
      <c r="N4818" s="60"/>
      <c r="O4818" s="60"/>
    </row>
    <row r="4819" spans="1:15" x14ac:dyDescent="0.25">
      <c r="A4819" s="60"/>
      <c r="B4819" s="60"/>
      <c r="C4819" s="60"/>
      <c r="D4819" s="60"/>
      <c r="E4819" s="60"/>
      <c r="F4819" s="60"/>
      <c r="G4819" s="60"/>
      <c r="H4819" s="60"/>
      <c r="I4819" s="60"/>
      <c r="J4819" s="60"/>
      <c r="K4819" s="60"/>
      <c r="L4819" s="60"/>
      <c r="M4819" s="60"/>
      <c r="N4819" s="60"/>
      <c r="O4819" s="60"/>
    </row>
    <row r="4820" spans="1:15" x14ac:dyDescent="0.25">
      <c r="A4820" s="60"/>
      <c r="B4820" s="60"/>
      <c r="C4820" s="60"/>
      <c r="D4820" s="60"/>
      <c r="E4820" s="60"/>
      <c r="F4820" s="60"/>
      <c r="G4820" s="60"/>
      <c r="H4820" s="60"/>
      <c r="I4820" s="60"/>
      <c r="J4820" s="60"/>
      <c r="K4820" s="60"/>
      <c r="L4820" s="60"/>
      <c r="M4820" s="60"/>
      <c r="N4820" s="60"/>
      <c r="O4820" s="60"/>
    </row>
    <row r="4821" spans="1:15" x14ac:dyDescent="0.25">
      <c r="A4821" s="60"/>
      <c r="B4821" s="60"/>
      <c r="C4821" s="60"/>
      <c r="D4821" s="60"/>
      <c r="E4821" s="60"/>
      <c r="F4821" s="60"/>
      <c r="G4821" s="60"/>
      <c r="H4821" s="60"/>
      <c r="I4821" s="60"/>
      <c r="J4821" s="60"/>
      <c r="K4821" s="60"/>
      <c r="L4821" s="60"/>
      <c r="M4821" s="60"/>
      <c r="N4821" s="60"/>
      <c r="O4821" s="60"/>
    </row>
    <row r="4822" spans="1:15" x14ac:dyDescent="0.25">
      <c r="A4822" s="60"/>
      <c r="B4822" s="60"/>
      <c r="C4822" s="60"/>
      <c r="D4822" s="60"/>
      <c r="E4822" s="60"/>
      <c r="F4822" s="60"/>
      <c r="G4822" s="60"/>
      <c r="H4822" s="60"/>
      <c r="I4822" s="60"/>
      <c r="J4822" s="60"/>
      <c r="K4822" s="60"/>
      <c r="L4822" s="60"/>
      <c r="M4822" s="60"/>
      <c r="N4822" s="60"/>
      <c r="O4822" s="60"/>
    </row>
    <row r="4823" spans="1:15" x14ac:dyDescent="0.25">
      <c r="A4823" s="60"/>
      <c r="B4823" s="60"/>
      <c r="C4823" s="60"/>
      <c r="D4823" s="60"/>
      <c r="E4823" s="60"/>
      <c r="F4823" s="60"/>
      <c r="G4823" s="60"/>
      <c r="H4823" s="60"/>
      <c r="I4823" s="60"/>
      <c r="J4823" s="60"/>
      <c r="K4823" s="60"/>
      <c r="L4823" s="60"/>
      <c r="M4823" s="60"/>
      <c r="N4823" s="60"/>
      <c r="O4823" s="60"/>
    </row>
    <row r="4824" spans="1:15" x14ac:dyDescent="0.25">
      <c r="A4824" s="60"/>
      <c r="B4824" s="60"/>
      <c r="C4824" s="60"/>
      <c r="D4824" s="60"/>
      <c r="E4824" s="60"/>
      <c r="F4824" s="60"/>
      <c r="G4824" s="60"/>
      <c r="H4824" s="60"/>
      <c r="I4824" s="60"/>
      <c r="J4824" s="60"/>
      <c r="K4824" s="60"/>
      <c r="L4824" s="60"/>
      <c r="M4824" s="60"/>
      <c r="N4824" s="60"/>
      <c r="O4824" s="60"/>
    </row>
    <row r="4825" spans="1:15" x14ac:dyDescent="0.25">
      <c r="A4825" s="60"/>
      <c r="B4825" s="60"/>
      <c r="C4825" s="60"/>
      <c r="D4825" s="60"/>
      <c r="E4825" s="60"/>
      <c r="F4825" s="60"/>
      <c r="G4825" s="60"/>
      <c r="H4825" s="60"/>
      <c r="I4825" s="60"/>
      <c r="J4825" s="60"/>
      <c r="K4825" s="60"/>
      <c r="L4825" s="60"/>
      <c r="M4825" s="60"/>
      <c r="N4825" s="60"/>
      <c r="O4825" s="60"/>
    </row>
    <row r="4826" spans="1:15" x14ac:dyDescent="0.25">
      <c r="A4826" s="60"/>
      <c r="B4826" s="60"/>
      <c r="C4826" s="60"/>
      <c r="D4826" s="60"/>
      <c r="E4826" s="60"/>
      <c r="F4826" s="60"/>
      <c r="G4826" s="60"/>
      <c r="H4826" s="60"/>
      <c r="I4826" s="60"/>
      <c r="J4826" s="60"/>
      <c r="K4826" s="60"/>
      <c r="L4826" s="60"/>
      <c r="M4826" s="60"/>
      <c r="N4826" s="60"/>
      <c r="O4826" s="60"/>
    </row>
    <row r="4827" spans="1:15" x14ac:dyDescent="0.25">
      <c r="A4827" s="60"/>
      <c r="B4827" s="60"/>
      <c r="C4827" s="60"/>
      <c r="D4827" s="60"/>
      <c r="E4827" s="60"/>
      <c r="F4827" s="60"/>
      <c r="G4827" s="60"/>
      <c r="H4827" s="60"/>
      <c r="I4827" s="60"/>
      <c r="J4827" s="60"/>
      <c r="K4827" s="60"/>
      <c r="L4827" s="60"/>
      <c r="M4827" s="60"/>
      <c r="N4827" s="60"/>
      <c r="O4827" s="60"/>
    </row>
    <row r="4828" spans="1:15" x14ac:dyDescent="0.25">
      <c r="A4828" s="60"/>
      <c r="B4828" s="60"/>
      <c r="C4828" s="60"/>
      <c r="D4828" s="60"/>
      <c r="E4828" s="60"/>
      <c r="F4828" s="60"/>
      <c r="G4828" s="60"/>
      <c r="H4828" s="60"/>
      <c r="I4828" s="60"/>
      <c r="J4828" s="60"/>
      <c r="K4828" s="60"/>
      <c r="L4828" s="60"/>
      <c r="M4828" s="60"/>
      <c r="N4828" s="60"/>
      <c r="O4828" s="60"/>
    </row>
    <row r="4829" spans="1:15" x14ac:dyDescent="0.25">
      <c r="A4829" s="60"/>
      <c r="B4829" s="60"/>
      <c r="C4829" s="60"/>
      <c r="D4829" s="60"/>
      <c r="E4829" s="60"/>
      <c r="F4829" s="60"/>
      <c r="G4829" s="60"/>
      <c r="H4829" s="60"/>
      <c r="I4829" s="60"/>
      <c r="J4829" s="60"/>
      <c r="K4829" s="60"/>
      <c r="L4829" s="60"/>
      <c r="M4829" s="60"/>
      <c r="N4829" s="60"/>
      <c r="O4829" s="60"/>
    </row>
    <row r="4830" spans="1:15" x14ac:dyDescent="0.25">
      <c r="A4830" s="60"/>
      <c r="B4830" s="60"/>
      <c r="C4830" s="60"/>
      <c r="D4830" s="60"/>
      <c r="E4830" s="60"/>
      <c r="F4830" s="60"/>
      <c r="G4830" s="60"/>
      <c r="H4830" s="60"/>
      <c r="I4830" s="60"/>
      <c r="J4830" s="60"/>
      <c r="K4830" s="60"/>
      <c r="L4830" s="60"/>
      <c r="M4830" s="60"/>
      <c r="N4830" s="60"/>
      <c r="O4830" s="60"/>
    </row>
    <row r="4831" spans="1:15" x14ac:dyDescent="0.25">
      <c r="A4831" s="60"/>
      <c r="B4831" s="60"/>
      <c r="C4831" s="60"/>
      <c r="D4831" s="60"/>
      <c r="E4831" s="60"/>
      <c r="F4831" s="60"/>
      <c r="G4831" s="60"/>
      <c r="H4831" s="60"/>
      <c r="I4831" s="60"/>
      <c r="J4831" s="60"/>
      <c r="K4831" s="60"/>
      <c r="L4831" s="60"/>
      <c r="M4831" s="60"/>
      <c r="N4831" s="60"/>
      <c r="O4831" s="60"/>
    </row>
    <row r="4832" spans="1:15" x14ac:dyDescent="0.25">
      <c r="A4832" s="60"/>
      <c r="B4832" s="60"/>
      <c r="C4832" s="60"/>
      <c r="D4832" s="60"/>
      <c r="E4832" s="60"/>
      <c r="F4832" s="60"/>
      <c r="G4832" s="60"/>
      <c r="H4832" s="60"/>
      <c r="I4832" s="60"/>
      <c r="J4832" s="60"/>
      <c r="K4832" s="60"/>
      <c r="L4832" s="60"/>
      <c r="M4832" s="60"/>
      <c r="N4832" s="60"/>
      <c r="O4832" s="60"/>
    </row>
    <row r="4833" spans="1:15" x14ac:dyDescent="0.25">
      <c r="A4833" s="60"/>
      <c r="B4833" s="60"/>
      <c r="C4833" s="60"/>
      <c r="D4833" s="60"/>
      <c r="E4833" s="60"/>
      <c r="F4833" s="60"/>
      <c r="G4833" s="60"/>
      <c r="H4833" s="60"/>
      <c r="I4833" s="60"/>
      <c r="J4833" s="60"/>
      <c r="K4833" s="60"/>
      <c r="L4833" s="60"/>
      <c r="M4833" s="60"/>
      <c r="N4833" s="60"/>
      <c r="O4833" s="60"/>
    </row>
    <row r="4834" spans="1:15" x14ac:dyDescent="0.25">
      <c r="A4834" s="60"/>
      <c r="B4834" s="60"/>
      <c r="C4834" s="60"/>
      <c r="D4834" s="60"/>
      <c r="E4834" s="60"/>
      <c r="F4834" s="60"/>
      <c r="G4834" s="60"/>
      <c r="H4834" s="60"/>
      <c r="I4834" s="60"/>
      <c r="J4834" s="60"/>
      <c r="K4834" s="60"/>
      <c r="L4834" s="60"/>
      <c r="M4834" s="60"/>
      <c r="N4834" s="60"/>
      <c r="O4834" s="60"/>
    </row>
    <row r="4835" spans="1:15" x14ac:dyDescent="0.25">
      <c r="A4835" s="60"/>
      <c r="B4835" s="60"/>
      <c r="C4835" s="60"/>
      <c r="D4835" s="60"/>
      <c r="E4835" s="60"/>
      <c r="F4835" s="60"/>
      <c r="G4835" s="60"/>
      <c r="H4835" s="60"/>
      <c r="I4835" s="60"/>
      <c r="J4835" s="60"/>
      <c r="K4835" s="60"/>
      <c r="L4835" s="60"/>
      <c r="M4835" s="60"/>
      <c r="N4835" s="60"/>
      <c r="O4835" s="60"/>
    </row>
    <row r="4836" spans="1:15" x14ac:dyDescent="0.25">
      <c r="A4836" s="60"/>
      <c r="B4836" s="60"/>
      <c r="C4836" s="60"/>
      <c r="D4836" s="60"/>
      <c r="E4836" s="60"/>
      <c r="F4836" s="60"/>
      <c r="G4836" s="60"/>
      <c r="H4836" s="60"/>
      <c r="I4836" s="60"/>
      <c r="J4836" s="60"/>
      <c r="K4836" s="60"/>
      <c r="L4836" s="60"/>
      <c r="M4836" s="60"/>
      <c r="N4836" s="60"/>
      <c r="O4836" s="60"/>
    </row>
    <row r="4837" spans="1:15" x14ac:dyDescent="0.25">
      <c r="A4837" s="60"/>
      <c r="B4837" s="60"/>
      <c r="C4837" s="60"/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0"/>
    </row>
    <row r="4838" spans="1:15" x14ac:dyDescent="0.25">
      <c r="A4838" s="60"/>
      <c r="B4838" s="60"/>
      <c r="C4838" s="60"/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0"/>
    </row>
    <row r="4839" spans="1:15" x14ac:dyDescent="0.25">
      <c r="A4839" s="60"/>
      <c r="B4839" s="60"/>
      <c r="C4839" s="60"/>
      <c r="D4839" s="60"/>
      <c r="E4839" s="60"/>
      <c r="F4839" s="60"/>
      <c r="G4839" s="60"/>
      <c r="H4839" s="60"/>
      <c r="I4839" s="60"/>
      <c r="J4839" s="60"/>
      <c r="K4839" s="60"/>
      <c r="L4839" s="60"/>
      <c r="M4839" s="60"/>
      <c r="N4839" s="60"/>
      <c r="O4839" s="60"/>
    </row>
    <row r="4840" spans="1:15" x14ac:dyDescent="0.25">
      <c r="A4840" s="60"/>
      <c r="B4840" s="60"/>
      <c r="C4840" s="60"/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0"/>
    </row>
    <row r="4841" spans="1:15" x14ac:dyDescent="0.25">
      <c r="A4841" s="60"/>
      <c r="B4841" s="60"/>
      <c r="C4841" s="60"/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0"/>
    </row>
    <row r="4842" spans="1:15" x14ac:dyDescent="0.25">
      <c r="A4842" s="60"/>
      <c r="B4842" s="60"/>
      <c r="C4842" s="60"/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0"/>
    </row>
    <row r="4843" spans="1:15" x14ac:dyDescent="0.25">
      <c r="A4843" s="60"/>
      <c r="B4843" s="60"/>
      <c r="C4843" s="60"/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0"/>
    </row>
    <row r="4844" spans="1:15" x14ac:dyDescent="0.25">
      <c r="A4844" s="60"/>
      <c r="B4844" s="60"/>
      <c r="C4844" s="60"/>
      <c r="D4844" s="60"/>
      <c r="E4844" s="60"/>
      <c r="F4844" s="60"/>
      <c r="G4844" s="60"/>
      <c r="H4844" s="60"/>
      <c r="I4844" s="60"/>
      <c r="J4844" s="60"/>
      <c r="K4844" s="60"/>
      <c r="L4844" s="60"/>
      <c r="M4844" s="60"/>
      <c r="N4844" s="60"/>
      <c r="O4844" s="60"/>
    </row>
    <row r="4845" spans="1:15" x14ac:dyDescent="0.25">
      <c r="A4845" s="60"/>
      <c r="B4845" s="60"/>
      <c r="C4845" s="60"/>
      <c r="D4845" s="60"/>
      <c r="E4845" s="60"/>
      <c r="F4845" s="60"/>
      <c r="G4845" s="60"/>
      <c r="H4845" s="60"/>
      <c r="I4845" s="60"/>
      <c r="J4845" s="60"/>
      <c r="K4845" s="60"/>
      <c r="L4845" s="60"/>
      <c r="M4845" s="60"/>
      <c r="N4845" s="60"/>
      <c r="O4845" s="60"/>
    </row>
    <row r="4846" spans="1:15" x14ac:dyDescent="0.25">
      <c r="A4846" s="60"/>
      <c r="B4846" s="60"/>
      <c r="C4846" s="60"/>
      <c r="D4846" s="60"/>
      <c r="E4846" s="60"/>
      <c r="F4846" s="60"/>
      <c r="G4846" s="60"/>
      <c r="H4846" s="60"/>
      <c r="I4846" s="60"/>
      <c r="J4846" s="60"/>
      <c r="K4846" s="60"/>
      <c r="L4846" s="60"/>
      <c r="M4846" s="60"/>
      <c r="N4846" s="60"/>
      <c r="O4846" s="60"/>
    </row>
    <row r="4847" spans="1:15" x14ac:dyDescent="0.25">
      <c r="A4847" s="60"/>
      <c r="B4847" s="60"/>
      <c r="C4847" s="60"/>
      <c r="D4847" s="60"/>
      <c r="E4847" s="60"/>
      <c r="F4847" s="60"/>
      <c r="G4847" s="60"/>
      <c r="H4847" s="60"/>
      <c r="I4847" s="60"/>
      <c r="J4847" s="60"/>
      <c r="K4847" s="60"/>
      <c r="L4847" s="60"/>
      <c r="M4847" s="60"/>
      <c r="N4847" s="60"/>
      <c r="O4847" s="60"/>
    </row>
    <row r="4848" spans="1:15" x14ac:dyDescent="0.25">
      <c r="A4848" s="60"/>
      <c r="B4848" s="60"/>
      <c r="C4848" s="60"/>
      <c r="D4848" s="60"/>
      <c r="E4848" s="60"/>
      <c r="F4848" s="60"/>
      <c r="G4848" s="60"/>
      <c r="H4848" s="60"/>
      <c r="I4848" s="60"/>
      <c r="J4848" s="60"/>
      <c r="K4848" s="60"/>
      <c r="L4848" s="60"/>
      <c r="M4848" s="60"/>
      <c r="N4848" s="60"/>
      <c r="O4848" s="60"/>
    </row>
    <row r="4849" spans="1:15" x14ac:dyDescent="0.25">
      <c r="A4849" s="60"/>
      <c r="B4849" s="60"/>
      <c r="C4849" s="60"/>
      <c r="D4849" s="60"/>
      <c r="E4849" s="60"/>
      <c r="F4849" s="60"/>
      <c r="G4849" s="60"/>
      <c r="H4849" s="60"/>
      <c r="I4849" s="60"/>
      <c r="J4849" s="60"/>
      <c r="K4849" s="60"/>
      <c r="L4849" s="60"/>
      <c r="M4849" s="60"/>
      <c r="N4849" s="60"/>
      <c r="O4849" s="60"/>
    </row>
    <row r="4850" spans="1:15" x14ac:dyDescent="0.25">
      <c r="A4850" s="60"/>
      <c r="B4850" s="60"/>
      <c r="C4850" s="60"/>
      <c r="D4850" s="60"/>
      <c r="E4850" s="60"/>
      <c r="F4850" s="60"/>
      <c r="G4850" s="60"/>
      <c r="H4850" s="60"/>
      <c r="I4850" s="60"/>
      <c r="J4850" s="60"/>
      <c r="K4850" s="60"/>
      <c r="L4850" s="60"/>
      <c r="M4850" s="60"/>
      <c r="N4850" s="60"/>
      <c r="O4850" s="60"/>
    </row>
    <row r="4851" spans="1:15" x14ac:dyDescent="0.25">
      <c r="A4851" s="60"/>
      <c r="B4851" s="60"/>
      <c r="C4851" s="60"/>
      <c r="D4851" s="60"/>
      <c r="E4851" s="60"/>
      <c r="F4851" s="60"/>
      <c r="G4851" s="60"/>
      <c r="H4851" s="60"/>
      <c r="I4851" s="60"/>
      <c r="J4851" s="60"/>
      <c r="K4851" s="60"/>
      <c r="L4851" s="60"/>
      <c r="M4851" s="60"/>
      <c r="N4851" s="60"/>
      <c r="O4851" s="60"/>
    </row>
    <row r="4852" spans="1:15" x14ac:dyDescent="0.25">
      <c r="A4852" s="60"/>
      <c r="B4852" s="60"/>
      <c r="C4852" s="60"/>
      <c r="D4852" s="60"/>
      <c r="E4852" s="60"/>
      <c r="F4852" s="60"/>
      <c r="G4852" s="60"/>
      <c r="H4852" s="60"/>
      <c r="I4852" s="60"/>
      <c r="J4852" s="60"/>
      <c r="K4852" s="60"/>
      <c r="L4852" s="60"/>
      <c r="M4852" s="60"/>
      <c r="N4852" s="60"/>
      <c r="O4852" s="60"/>
    </row>
    <row r="4853" spans="1:15" x14ac:dyDescent="0.25">
      <c r="A4853" s="60"/>
      <c r="B4853" s="60"/>
      <c r="C4853" s="60"/>
      <c r="D4853" s="60"/>
      <c r="E4853" s="60"/>
      <c r="F4853" s="60"/>
      <c r="G4853" s="60"/>
      <c r="H4853" s="60"/>
      <c r="I4853" s="60"/>
      <c r="J4853" s="60"/>
      <c r="K4853" s="60"/>
      <c r="L4853" s="60"/>
      <c r="M4853" s="60"/>
      <c r="N4853" s="60"/>
      <c r="O4853" s="60"/>
    </row>
    <row r="4854" spans="1:15" x14ac:dyDescent="0.25">
      <c r="A4854" s="60"/>
      <c r="B4854" s="60"/>
      <c r="C4854" s="60"/>
      <c r="D4854" s="60"/>
      <c r="E4854" s="60"/>
      <c r="F4854" s="60"/>
      <c r="G4854" s="60"/>
      <c r="H4854" s="60"/>
      <c r="I4854" s="60"/>
      <c r="J4854" s="60"/>
      <c r="K4854" s="60"/>
      <c r="L4854" s="60"/>
      <c r="M4854" s="60"/>
      <c r="N4854" s="60"/>
      <c r="O4854" s="60"/>
    </row>
    <row r="4855" spans="1:15" x14ac:dyDescent="0.25">
      <c r="A4855" s="60"/>
      <c r="B4855" s="60"/>
      <c r="C4855" s="60"/>
      <c r="D4855" s="60"/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</row>
    <row r="4856" spans="1:15" x14ac:dyDescent="0.25">
      <c r="A4856" s="60"/>
      <c r="B4856" s="60"/>
      <c r="C4856" s="60"/>
      <c r="D4856" s="60"/>
      <c r="E4856" s="60"/>
      <c r="F4856" s="60"/>
      <c r="G4856" s="60"/>
      <c r="H4856" s="60"/>
      <c r="I4856" s="60"/>
      <c r="J4856" s="60"/>
      <c r="K4856" s="60"/>
      <c r="L4856" s="60"/>
      <c r="M4856" s="60"/>
      <c r="N4856" s="60"/>
      <c r="O4856" s="60"/>
    </row>
    <row r="4857" spans="1:15" x14ac:dyDescent="0.25">
      <c r="A4857" s="60"/>
      <c r="B4857" s="60"/>
      <c r="C4857" s="60"/>
      <c r="D4857" s="60"/>
      <c r="E4857" s="60"/>
      <c r="F4857" s="60"/>
      <c r="G4857" s="60"/>
      <c r="H4857" s="60"/>
      <c r="I4857" s="60"/>
      <c r="J4857" s="60"/>
      <c r="K4857" s="60"/>
      <c r="L4857" s="60"/>
      <c r="M4857" s="60"/>
      <c r="N4857" s="60"/>
      <c r="O4857" s="60"/>
    </row>
    <row r="4858" spans="1:15" x14ac:dyDescent="0.25">
      <c r="A4858" s="60"/>
      <c r="B4858" s="60"/>
      <c r="C4858" s="60"/>
      <c r="D4858" s="60"/>
      <c r="E4858" s="60"/>
      <c r="F4858" s="60"/>
      <c r="G4858" s="60"/>
      <c r="H4858" s="60"/>
      <c r="I4858" s="60"/>
      <c r="J4858" s="60"/>
      <c r="K4858" s="60"/>
      <c r="L4858" s="60"/>
      <c r="M4858" s="60"/>
      <c r="N4858" s="60"/>
      <c r="O4858" s="60"/>
    </row>
    <row r="4859" spans="1:15" x14ac:dyDescent="0.25">
      <c r="A4859" s="60"/>
      <c r="B4859" s="60"/>
      <c r="C4859" s="60"/>
      <c r="D4859" s="60"/>
      <c r="E4859" s="60"/>
      <c r="F4859" s="60"/>
      <c r="G4859" s="60"/>
      <c r="H4859" s="60"/>
      <c r="I4859" s="60"/>
      <c r="J4859" s="60"/>
      <c r="K4859" s="60"/>
      <c r="L4859" s="60"/>
      <c r="M4859" s="60"/>
      <c r="N4859" s="60"/>
      <c r="O4859" s="60"/>
    </row>
    <row r="4860" spans="1:15" x14ac:dyDescent="0.25">
      <c r="A4860" s="60"/>
      <c r="B4860" s="60"/>
      <c r="C4860" s="60"/>
      <c r="D4860" s="60"/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</row>
    <row r="4861" spans="1:15" x14ac:dyDescent="0.25">
      <c r="A4861" s="60"/>
      <c r="B4861" s="60"/>
      <c r="C4861" s="60"/>
      <c r="D4861" s="60"/>
      <c r="E4861" s="60"/>
      <c r="F4861" s="60"/>
      <c r="G4861" s="60"/>
      <c r="H4861" s="60"/>
      <c r="I4861" s="60"/>
      <c r="J4861" s="60"/>
      <c r="K4861" s="60"/>
      <c r="L4861" s="60"/>
      <c r="M4861" s="60"/>
      <c r="N4861" s="60"/>
      <c r="O4861" s="60"/>
    </row>
    <row r="4862" spans="1:15" x14ac:dyDescent="0.25">
      <c r="A4862" s="60"/>
      <c r="B4862" s="60"/>
      <c r="C4862" s="60"/>
      <c r="D4862" s="60"/>
      <c r="E4862" s="60"/>
      <c r="F4862" s="60"/>
      <c r="G4862" s="60"/>
      <c r="H4862" s="60"/>
      <c r="I4862" s="60"/>
      <c r="J4862" s="60"/>
      <c r="K4862" s="60"/>
      <c r="L4862" s="60"/>
      <c r="M4862" s="60"/>
      <c r="N4862" s="60"/>
      <c r="O4862" s="60"/>
    </row>
    <row r="4863" spans="1:15" x14ac:dyDescent="0.25">
      <c r="A4863" s="60"/>
      <c r="B4863" s="60"/>
      <c r="C4863" s="60"/>
      <c r="D4863" s="60"/>
      <c r="E4863" s="60"/>
      <c r="F4863" s="60"/>
      <c r="G4863" s="60"/>
      <c r="H4863" s="60"/>
      <c r="I4863" s="60"/>
      <c r="J4863" s="60"/>
      <c r="K4863" s="60"/>
      <c r="L4863" s="60"/>
      <c r="M4863" s="60"/>
      <c r="N4863" s="60"/>
      <c r="O4863" s="60"/>
    </row>
    <row r="4864" spans="1:15" x14ac:dyDescent="0.25">
      <c r="A4864" s="60"/>
      <c r="B4864" s="60"/>
      <c r="C4864" s="60"/>
      <c r="D4864" s="60"/>
      <c r="E4864" s="60"/>
      <c r="F4864" s="60"/>
      <c r="G4864" s="60"/>
      <c r="H4864" s="60"/>
      <c r="I4864" s="60"/>
      <c r="J4864" s="60"/>
      <c r="K4864" s="60"/>
      <c r="L4864" s="60"/>
      <c r="M4864" s="60"/>
      <c r="N4864" s="60"/>
      <c r="O4864" s="60"/>
    </row>
    <row r="4865" spans="1:15" x14ac:dyDescent="0.25">
      <c r="A4865" s="60"/>
      <c r="B4865" s="60"/>
      <c r="C4865" s="60"/>
      <c r="D4865" s="60"/>
      <c r="E4865" s="60"/>
      <c r="F4865" s="60"/>
      <c r="G4865" s="60"/>
      <c r="H4865" s="60"/>
      <c r="I4865" s="60"/>
      <c r="J4865" s="60"/>
      <c r="K4865" s="60"/>
      <c r="L4865" s="60"/>
      <c r="M4865" s="60"/>
      <c r="N4865" s="60"/>
      <c r="O4865" s="60"/>
    </row>
    <row r="4866" spans="1:15" x14ac:dyDescent="0.25">
      <c r="A4866" s="60"/>
      <c r="B4866" s="60"/>
      <c r="C4866" s="60"/>
      <c r="D4866" s="60"/>
      <c r="E4866" s="60"/>
      <c r="F4866" s="60"/>
      <c r="G4866" s="60"/>
      <c r="H4866" s="60"/>
      <c r="I4866" s="60"/>
      <c r="J4866" s="60"/>
      <c r="K4866" s="60"/>
      <c r="L4866" s="60"/>
      <c r="M4866" s="60"/>
      <c r="N4866" s="60"/>
      <c r="O4866" s="60"/>
    </row>
    <row r="4867" spans="1:15" x14ac:dyDescent="0.25">
      <c r="A4867" s="60"/>
      <c r="B4867" s="60"/>
      <c r="C4867" s="60"/>
      <c r="D4867" s="60"/>
      <c r="E4867" s="60"/>
      <c r="F4867" s="60"/>
      <c r="G4867" s="60"/>
      <c r="H4867" s="60"/>
      <c r="I4867" s="60"/>
      <c r="J4867" s="60"/>
      <c r="K4867" s="60"/>
      <c r="L4867" s="60"/>
      <c r="M4867" s="60"/>
      <c r="N4867" s="60"/>
      <c r="O4867" s="60"/>
    </row>
    <row r="4868" spans="1:15" x14ac:dyDescent="0.25">
      <c r="A4868" s="60"/>
      <c r="B4868" s="60"/>
      <c r="C4868" s="60"/>
      <c r="D4868" s="60"/>
      <c r="E4868" s="60"/>
      <c r="F4868" s="60"/>
      <c r="G4868" s="60"/>
      <c r="H4868" s="60"/>
      <c r="I4868" s="60"/>
      <c r="J4868" s="60"/>
      <c r="K4868" s="60"/>
      <c r="L4868" s="60"/>
      <c r="M4868" s="60"/>
      <c r="N4868" s="60"/>
      <c r="O4868" s="60"/>
    </row>
    <row r="4869" spans="1:15" x14ac:dyDescent="0.25">
      <c r="A4869" s="60"/>
      <c r="B4869" s="60"/>
      <c r="C4869" s="60"/>
      <c r="D4869" s="60"/>
      <c r="E4869" s="60"/>
      <c r="F4869" s="60"/>
      <c r="G4869" s="60"/>
      <c r="H4869" s="60"/>
      <c r="I4869" s="60"/>
      <c r="J4869" s="60"/>
      <c r="K4869" s="60"/>
      <c r="L4869" s="60"/>
      <c r="M4869" s="60"/>
      <c r="N4869" s="60"/>
      <c r="O4869" s="60"/>
    </row>
    <row r="4870" spans="1:15" x14ac:dyDescent="0.25">
      <c r="A4870" s="60"/>
      <c r="B4870" s="60"/>
      <c r="C4870" s="60"/>
      <c r="D4870" s="60"/>
      <c r="E4870" s="60"/>
      <c r="F4870" s="60"/>
      <c r="G4870" s="60"/>
      <c r="H4870" s="60"/>
      <c r="I4870" s="60"/>
      <c r="J4870" s="60"/>
      <c r="K4870" s="60"/>
      <c r="L4870" s="60"/>
      <c r="M4870" s="60"/>
      <c r="N4870" s="60"/>
      <c r="O4870" s="60"/>
    </row>
    <row r="4871" spans="1:15" x14ac:dyDescent="0.25">
      <c r="A4871" s="60"/>
      <c r="B4871" s="60"/>
      <c r="C4871" s="60"/>
      <c r="D4871" s="60"/>
      <c r="E4871" s="60"/>
      <c r="F4871" s="60"/>
      <c r="G4871" s="60"/>
      <c r="H4871" s="60"/>
      <c r="I4871" s="60"/>
      <c r="J4871" s="60"/>
      <c r="K4871" s="60"/>
      <c r="L4871" s="60"/>
      <c r="M4871" s="60"/>
      <c r="N4871" s="60"/>
      <c r="O4871" s="60"/>
    </row>
    <row r="4872" spans="1:15" x14ac:dyDescent="0.25">
      <c r="A4872" s="60"/>
      <c r="B4872" s="60"/>
      <c r="C4872" s="60"/>
      <c r="D4872" s="60"/>
      <c r="E4872" s="60"/>
      <c r="F4872" s="60"/>
      <c r="G4872" s="60"/>
      <c r="H4872" s="60"/>
      <c r="I4872" s="60"/>
      <c r="J4872" s="60"/>
      <c r="K4872" s="60"/>
      <c r="L4872" s="60"/>
      <c r="M4872" s="60"/>
      <c r="N4872" s="60"/>
      <c r="O4872" s="60"/>
    </row>
    <row r="4873" spans="1:15" x14ac:dyDescent="0.25">
      <c r="A4873" s="60"/>
      <c r="B4873" s="60"/>
      <c r="C4873" s="60"/>
      <c r="D4873" s="60"/>
      <c r="E4873" s="60"/>
      <c r="F4873" s="60"/>
      <c r="G4873" s="60"/>
      <c r="H4873" s="60"/>
      <c r="I4873" s="60"/>
      <c r="J4873" s="60"/>
      <c r="K4873" s="60"/>
      <c r="L4873" s="60"/>
      <c r="M4873" s="60"/>
      <c r="N4873" s="60"/>
      <c r="O4873" s="60"/>
    </row>
    <row r="4874" spans="1:15" x14ac:dyDescent="0.25">
      <c r="A4874" s="60"/>
      <c r="B4874" s="60"/>
      <c r="C4874" s="60"/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0"/>
    </row>
    <row r="4875" spans="1:15" x14ac:dyDescent="0.25">
      <c r="A4875" s="60"/>
      <c r="B4875" s="60"/>
      <c r="C4875" s="60"/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0"/>
    </row>
    <row r="4876" spans="1:15" x14ac:dyDescent="0.25">
      <c r="A4876" s="60"/>
      <c r="B4876" s="60"/>
      <c r="C4876" s="60"/>
      <c r="D4876" s="60"/>
      <c r="E4876" s="60"/>
      <c r="F4876" s="60"/>
      <c r="G4876" s="60"/>
      <c r="H4876" s="60"/>
      <c r="I4876" s="60"/>
      <c r="J4876" s="60"/>
      <c r="K4876" s="60"/>
      <c r="L4876" s="60"/>
      <c r="M4876" s="60"/>
      <c r="N4876" s="60"/>
      <c r="O4876" s="60"/>
    </row>
    <row r="4877" spans="1:15" x14ac:dyDescent="0.25">
      <c r="A4877" s="60"/>
      <c r="B4877" s="60"/>
      <c r="C4877" s="60"/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0"/>
    </row>
    <row r="4878" spans="1:15" x14ac:dyDescent="0.25">
      <c r="A4878" s="60"/>
      <c r="B4878" s="60"/>
      <c r="C4878" s="60"/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0"/>
    </row>
    <row r="4879" spans="1:15" x14ac:dyDescent="0.25">
      <c r="A4879" s="60"/>
      <c r="B4879" s="60"/>
      <c r="C4879" s="60"/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0"/>
    </row>
    <row r="4880" spans="1:15" x14ac:dyDescent="0.25">
      <c r="A4880" s="60"/>
      <c r="B4880" s="60"/>
      <c r="C4880" s="60"/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0"/>
    </row>
    <row r="4881" spans="1:15" x14ac:dyDescent="0.25">
      <c r="A4881" s="60"/>
      <c r="B4881" s="60"/>
      <c r="C4881" s="60"/>
      <c r="D4881" s="60"/>
      <c r="E4881" s="60"/>
      <c r="F4881" s="60"/>
      <c r="G4881" s="60"/>
      <c r="H4881" s="60"/>
      <c r="I4881" s="60"/>
      <c r="J4881" s="60"/>
      <c r="K4881" s="60"/>
      <c r="L4881" s="60"/>
      <c r="M4881" s="60"/>
      <c r="N4881" s="60"/>
      <c r="O4881" s="60"/>
    </row>
    <row r="4882" spans="1:15" x14ac:dyDescent="0.25">
      <c r="A4882" s="60"/>
      <c r="B4882" s="60"/>
      <c r="C4882" s="60"/>
      <c r="D4882" s="60"/>
      <c r="E4882" s="60"/>
      <c r="F4882" s="60"/>
      <c r="G4882" s="60"/>
      <c r="H4882" s="60"/>
      <c r="I4882" s="60"/>
      <c r="J4882" s="60"/>
      <c r="K4882" s="60"/>
      <c r="L4882" s="60"/>
      <c r="M4882" s="60"/>
      <c r="N4882" s="60"/>
      <c r="O4882" s="60"/>
    </row>
    <row r="4883" spans="1:15" x14ac:dyDescent="0.25">
      <c r="A4883" s="60"/>
      <c r="B4883" s="60"/>
      <c r="C4883" s="60"/>
      <c r="D4883" s="60"/>
      <c r="E4883" s="60"/>
      <c r="F4883" s="60"/>
      <c r="G4883" s="60"/>
      <c r="H4883" s="60"/>
      <c r="I4883" s="60"/>
      <c r="J4883" s="60"/>
      <c r="K4883" s="60"/>
      <c r="L4883" s="60"/>
      <c r="M4883" s="60"/>
      <c r="N4883" s="60"/>
      <c r="O4883" s="60"/>
    </row>
    <row r="4884" spans="1:15" x14ac:dyDescent="0.25">
      <c r="A4884" s="60"/>
      <c r="B4884" s="60"/>
      <c r="C4884" s="60"/>
      <c r="D4884" s="60"/>
      <c r="E4884" s="60"/>
      <c r="F4884" s="60"/>
      <c r="G4884" s="60"/>
      <c r="H4884" s="60"/>
      <c r="I4884" s="60"/>
      <c r="J4884" s="60"/>
      <c r="K4884" s="60"/>
      <c r="L4884" s="60"/>
      <c r="M4884" s="60"/>
      <c r="N4884" s="60"/>
      <c r="O4884" s="60"/>
    </row>
    <row r="4885" spans="1:15" x14ac:dyDescent="0.25">
      <c r="A4885" s="60"/>
      <c r="B4885" s="60"/>
      <c r="C4885" s="60"/>
      <c r="D4885" s="60"/>
      <c r="E4885" s="60"/>
      <c r="F4885" s="60"/>
      <c r="G4885" s="60"/>
      <c r="H4885" s="60"/>
      <c r="I4885" s="60"/>
      <c r="J4885" s="60"/>
      <c r="K4885" s="60"/>
      <c r="L4885" s="60"/>
      <c r="M4885" s="60"/>
      <c r="N4885" s="60"/>
      <c r="O4885" s="60"/>
    </row>
    <row r="4886" spans="1:15" x14ac:dyDescent="0.25">
      <c r="A4886" s="60"/>
      <c r="B4886" s="60"/>
      <c r="C4886" s="60"/>
      <c r="D4886" s="60"/>
      <c r="E4886" s="60"/>
      <c r="F4886" s="60"/>
      <c r="G4886" s="60"/>
      <c r="H4886" s="60"/>
      <c r="I4886" s="60"/>
      <c r="J4886" s="60"/>
      <c r="K4886" s="60"/>
      <c r="L4886" s="60"/>
      <c r="M4886" s="60"/>
      <c r="N4886" s="60"/>
      <c r="O4886" s="60"/>
    </row>
    <row r="4887" spans="1:15" x14ac:dyDescent="0.25">
      <c r="A4887" s="60"/>
      <c r="B4887" s="60"/>
      <c r="C4887" s="60"/>
      <c r="D4887" s="60"/>
      <c r="E4887" s="60"/>
      <c r="F4887" s="60"/>
      <c r="G4887" s="60"/>
      <c r="H4887" s="60"/>
      <c r="I4887" s="60"/>
      <c r="J4887" s="60"/>
      <c r="K4887" s="60"/>
      <c r="L4887" s="60"/>
      <c r="M4887" s="60"/>
      <c r="N4887" s="60"/>
      <c r="O4887" s="60"/>
    </row>
    <row r="4888" spans="1:15" x14ac:dyDescent="0.25">
      <c r="A4888" s="60"/>
      <c r="B4888" s="60"/>
      <c r="C4888" s="60"/>
      <c r="D4888" s="60"/>
      <c r="E4888" s="60"/>
      <c r="F4888" s="60"/>
      <c r="G4888" s="60"/>
      <c r="H4888" s="60"/>
      <c r="I4888" s="60"/>
      <c r="J4888" s="60"/>
      <c r="K4888" s="60"/>
      <c r="L4888" s="60"/>
      <c r="M4888" s="60"/>
      <c r="N4888" s="60"/>
      <c r="O4888" s="60"/>
    </row>
    <row r="4889" spans="1:15" x14ac:dyDescent="0.25">
      <c r="A4889" s="60"/>
      <c r="B4889" s="60"/>
      <c r="C4889" s="60"/>
      <c r="D4889" s="60"/>
      <c r="E4889" s="60"/>
      <c r="F4889" s="60"/>
      <c r="G4889" s="60"/>
      <c r="H4889" s="60"/>
      <c r="I4889" s="60"/>
      <c r="J4889" s="60"/>
      <c r="K4889" s="60"/>
      <c r="L4889" s="60"/>
      <c r="M4889" s="60"/>
      <c r="N4889" s="60"/>
      <c r="O4889" s="60"/>
    </row>
    <row r="4890" spans="1:15" x14ac:dyDescent="0.25">
      <c r="A4890" s="60"/>
      <c r="B4890" s="60"/>
      <c r="C4890" s="60"/>
      <c r="D4890" s="60"/>
      <c r="E4890" s="60"/>
      <c r="F4890" s="60"/>
      <c r="G4890" s="60"/>
      <c r="H4890" s="60"/>
      <c r="I4890" s="60"/>
      <c r="J4890" s="60"/>
      <c r="K4890" s="60"/>
      <c r="L4890" s="60"/>
      <c r="M4890" s="60"/>
      <c r="N4890" s="60"/>
      <c r="O4890" s="60"/>
    </row>
    <row r="4891" spans="1:15" x14ac:dyDescent="0.25">
      <c r="A4891" s="60"/>
      <c r="B4891" s="60"/>
      <c r="C4891" s="60"/>
      <c r="D4891" s="60"/>
      <c r="E4891" s="60"/>
      <c r="F4891" s="60"/>
      <c r="G4891" s="60"/>
      <c r="H4891" s="60"/>
      <c r="I4891" s="60"/>
      <c r="J4891" s="60"/>
      <c r="K4891" s="60"/>
      <c r="L4891" s="60"/>
      <c r="M4891" s="60"/>
      <c r="N4891" s="60"/>
      <c r="O4891" s="60"/>
    </row>
    <row r="4892" spans="1:15" x14ac:dyDescent="0.25">
      <c r="A4892" s="60"/>
      <c r="B4892" s="60"/>
      <c r="C4892" s="60"/>
      <c r="D4892" s="60"/>
      <c r="E4892" s="60"/>
      <c r="F4892" s="60"/>
      <c r="G4892" s="60"/>
      <c r="H4892" s="60"/>
      <c r="I4892" s="60"/>
      <c r="J4892" s="60"/>
      <c r="K4892" s="60"/>
      <c r="L4892" s="60"/>
      <c r="M4892" s="60"/>
      <c r="N4892" s="60"/>
      <c r="O4892" s="60"/>
    </row>
    <row r="4893" spans="1:15" x14ac:dyDescent="0.25">
      <c r="A4893" s="60"/>
      <c r="B4893" s="60"/>
      <c r="C4893" s="60"/>
      <c r="D4893" s="60"/>
      <c r="E4893" s="60"/>
      <c r="F4893" s="60"/>
      <c r="G4893" s="60"/>
      <c r="H4893" s="60"/>
      <c r="I4893" s="60"/>
      <c r="J4893" s="60"/>
      <c r="K4893" s="60"/>
      <c r="L4893" s="60"/>
      <c r="M4893" s="60"/>
      <c r="N4893" s="60"/>
      <c r="O4893" s="60"/>
    </row>
    <row r="4894" spans="1:15" x14ac:dyDescent="0.25">
      <c r="A4894" s="60"/>
      <c r="B4894" s="60"/>
      <c r="C4894" s="60"/>
      <c r="D4894" s="60"/>
      <c r="E4894" s="60"/>
      <c r="F4894" s="60"/>
      <c r="G4894" s="60"/>
      <c r="H4894" s="60"/>
      <c r="I4894" s="60"/>
      <c r="J4894" s="60"/>
      <c r="K4894" s="60"/>
      <c r="L4894" s="60"/>
      <c r="M4894" s="60"/>
      <c r="N4894" s="60"/>
      <c r="O4894" s="60"/>
    </row>
    <row r="4895" spans="1:15" x14ac:dyDescent="0.25">
      <c r="A4895" s="60"/>
      <c r="B4895" s="60"/>
      <c r="C4895" s="60"/>
      <c r="D4895" s="60"/>
      <c r="E4895" s="60"/>
      <c r="F4895" s="60"/>
      <c r="G4895" s="60"/>
      <c r="H4895" s="60"/>
      <c r="I4895" s="60"/>
      <c r="J4895" s="60"/>
      <c r="K4895" s="60"/>
      <c r="L4895" s="60"/>
      <c r="M4895" s="60"/>
      <c r="N4895" s="60"/>
      <c r="O4895" s="60"/>
    </row>
    <row r="4896" spans="1:15" x14ac:dyDescent="0.25">
      <c r="A4896" s="60"/>
      <c r="B4896" s="60"/>
      <c r="C4896" s="60"/>
      <c r="D4896" s="60"/>
      <c r="E4896" s="60"/>
      <c r="F4896" s="60"/>
      <c r="G4896" s="60"/>
      <c r="H4896" s="60"/>
      <c r="I4896" s="60"/>
      <c r="J4896" s="60"/>
      <c r="K4896" s="60"/>
      <c r="L4896" s="60"/>
      <c r="M4896" s="60"/>
      <c r="N4896" s="60"/>
      <c r="O4896" s="60"/>
    </row>
    <row r="4897" spans="1:15" x14ac:dyDescent="0.25">
      <c r="A4897" s="60"/>
      <c r="B4897" s="60"/>
      <c r="C4897" s="60"/>
      <c r="D4897" s="60"/>
      <c r="E4897" s="60"/>
      <c r="F4897" s="60"/>
      <c r="G4897" s="60"/>
      <c r="H4897" s="60"/>
      <c r="I4897" s="60"/>
      <c r="J4897" s="60"/>
      <c r="K4897" s="60"/>
      <c r="L4897" s="60"/>
      <c r="M4897" s="60"/>
      <c r="N4897" s="60"/>
      <c r="O4897" s="60"/>
    </row>
    <row r="4898" spans="1:15" x14ac:dyDescent="0.25">
      <c r="A4898" s="60"/>
      <c r="B4898" s="60"/>
      <c r="C4898" s="60"/>
      <c r="D4898" s="60"/>
      <c r="E4898" s="60"/>
      <c r="F4898" s="60"/>
      <c r="G4898" s="60"/>
      <c r="H4898" s="60"/>
      <c r="I4898" s="60"/>
      <c r="J4898" s="60"/>
      <c r="K4898" s="60"/>
      <c r="L4898" s="60"/>
      <c r="M4898" s="60"/>
      <c r="N4898" s="60"/>
      <c r="O4898" s="60"/>
    </row>
    <row r="4899" spans="1:15" x14ac:dyDescent="0.25">
      <c r="A4899" s="60"/>
      <c r="B4899" s="60"/>
      <c r="C4899" s="60"/>
      <c r="D4899" s="60"/>
      <c r="E4899" s="60"/>
      <c r="F4899" s="60"/>
      <c r="G4899" s="60"/>
      <c r="H4899" s="60"/>
      <c r="I4899" s="60"/>
      <c r="J4899" s="60"/>
      <c r="K4899" s="60"/>
      <c r="L4899" s="60"/>
      <c r="M4899" s="60"/>
      <c r="N4899" s="60"/>
      <c r="O4899" s="60"/>
    </row>
    <row r="4900" spans="1:15" x14ac:dyDescent="0.25">
      <c r="A4900" s="60"/>
      <c r="B4900" s="60"/>
      <c r="C4900" s="60"/>
      <c r="D4900" s="60"/>
      <c r="E4900" s="60"/>
      <c r="F4900" s="60"/>
      <c r="G4900" s="60"/>
      <c r="H4900" s="60"/>
      <c r="I4900" s="60"/>
      <c r="J4900" s="60"/>
      <c r="K4900" s="60"/>
      <c r="L4900" s="60"/>
      <c r="M4900" s="60"/>
      <c r="N4900" s="60"/>
      <c r="O4900" s="60"/>
    </row>
    <row r="4901" spans="1:15" x14ac:dyDescent="0.25">
      <c r="A4901" s="60"/>
      <c r="B4901" s="60"/>
      <c r="C4901" s="60"/>
      <c r="D4901" s="60"/>
      <c r="E4901" s="60"/>
      <c r="F4901" s="60"/>
      <c r="G4901" s="60"/>
      <c r="H4901" s="60"/>
      <c r="I4901" s="60"/>
      <c r="J4901" s="60"/>
      <c r="K4901" s="60"/>
      <c r="L4901" s="60"/>
      <c r="M4901" s="60"/>
      <c r="N4901" s="60"/>
      <c r="O4901" s="60"/>
    </row>
    <row r="4902" spans="1:15" x14ac:dyDescent="0.25">
      <c r="A4902" s="60"/>
      <c r="B4902" s="60"/>
      <c r="C4902" s="60"/>
      <c r="D4902" s="60"/>
      <c r="E4902" s="60"/>
      <c r="F4902" s="60"/>
      <c r="G4902" s="60"/>
      <c r="H4902" s="60"/>
      <c r="I4902" s="60"/>
      <c r="J4902" s="60"/>
      <c r="K4902" s="60"/>
      <c r="L4902" s="60"/>
      <c r="M4902" s="60"/>
      <c r="N4902" s="60"/>
      <c r="O4902" s="60"/>
    </row>
    <row r="4903" spans="1:15" x14ac:dyDescent="0.25">
      <c r="A4903" s="60"/>
      <c r="B4903" s="60"/>
      <c r="C4903" s="60"/>
      <c r="D4903" s="60"/>
      <c r="E4903" s="60"/>
      <c r="F4903" s="60"/>
      <c r="G4903" s="60"/>
      <c r="H4903" s="60"/>
      <c r="I4903" s="60"/>
      <c r="J4903" s="60"/>
      <c r="K4903" s="60"/>
      <c r="L4903" s="60"/>
      <c r="M4903" s="60"/>
      <c r="N4903" s="60"/>
      <c r="O4903" s="60"/>
    </row>
    <row r="4904" spans="1:15" x14ac:dyDescent="0.25">
      <c r="A4904" s="60"/>
      <c r="B4904" s="60"/>
      <c r="C4904" s="60"/>
      <c r="D4904" s="60"/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</row>
    <row r="4905" spans="1:15" x14ac:dyDescent="0.25">
      <c r="A4905" s="60"/>
      <c r="B4905" s="60"/>
      <c r="C4905" s="60"/>
      <c r="D4905" s="60"/>
      <c r="E4905" s="60"/>
      <c r="F4905" s="60"/>
      <c r="G4905" s="60"/>
      <c r="H4905" s="60"/>
      <c r="I4905" s="60"/>
      <c r="J4905" s="60"/>
      <c r="K4905" s="60"/>
      <c r="L4905" s="60"/>
      <c r="M4905" s="60"/>
      <c r="N4905" s="60"/>
      <c r="O4905" s="60"/>
    </row>
    <row r="4906" spans="1:15" x14ac:dyDescent="0.25">
      <c r="A4906" s="60"/>
      <c r="B4906" s="60"/>
      <c r="C4906" s="60"/>
      <c r="D4906" s="60"/>
      <c r="E4906" s="60"/>
      <c r="F4906" s="60"/>
      <c r="G4906" s="60"/>
      <c r="H4906" s="60"/>
      <c r="I4906" s="60"/>
      <c r="J4906" s="60"/>
      <c r="K4906" s="60"/>
      <c r="L4906" s="60"/>
      <c r="M4906" s="60"/>
      <c r="N4906" s="60"/>
      <c r="O4906" s="60"/>
    </row>
    <row r="4907" spans="1:15" x14ac:dyDescent="0.25">
      <c r="A4907" s="60"/>
      <c r="B4907" s="60"/>
      <c r="C4907" s="60"/>
      <c r="D4907" s="60"/>
      <c r="E4907" s="60"/>
      <c r="F4907" s="60"/>
      <c r="G4907" s="60"/>
      <c r="H4907" s="60"/>
      <c r="I4907" s="60"/>
      <c r="J4907" s="60"/>
      <c r="K4907" s="60"/>
      <c r="L4907" s="60"/>
      <c r="M4907" s="60"/>
      <c r="N4907" s="60"/>
      <c r="O4907" s="60"/>
    </row>
    <row r="4908" spans="1:15" x14ac:dyDescent="0.25">
      <c r="A4908" s="60"/>
      <c r="B4908" s="60"/>
      <c r="C4908" s="60"/>
      <c r="D4908" s="60"/>
      <c r="E4908" s="60"/>
      <c r="F4908" s="60"/>
      <c r="G4908" s="60"/>
      <c r="H4908" s="60"/>
      <c r="I4908" s="60"/>
      <c r="J4908" s="60"/>
      <c r="K4908" s="60"/>
      <c r="L4908" s="60"/>
      <c r="M4908" s="60"/>
      <c r="N4908" s="60"/>
      <c r="O4908" s="60"/>
    </row>
    <row r="4909" spans="1:15" x14ac:dyDescent="0.25">
      <c r="A4909" s="60"/>
      <c r="B4909" s="60"/>
      <c r="C4909" s="60"/>
      <c r="D4909" s="60"/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</row>
    <row r="4910" spans="1:15" x14ac:dyDescent="0.25">
      <c r="A4910" s="60"/>
      <c r="B4910" s="60"/>
      <c r="C4910" s="60"/>
      <c r="D4910" s="60"/>
      <c r="E4910" s="60"/>
      <c r="F4910" s="60"/>
      <c r="G4910" s="60"/>
      <c r="H4910" s="60"/>
      <c r="I4910" s="60"/>
      <c r="J4910" s="60"/>
      <c r="K4910" s="60"/>
      <c r="L4910" s="60"/>
      <c r="M4910" s="60"/>
      <c r="N4910" s="60"/>
      <c r="O4910" s="60"/>
    </row>
    <row r="4911" spans="1:15" x14ac:dyDescent="0.25">
      <c r="A4911" s="60"/>
      <c r="B4911" s="60"/>
      <c r="C4911" s="60"/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0"/>
    </row>
    <row r="4912" spans="1:15" x14ac:dyDescent="0.25">
      <c r="A4912" s="60"/>
      <c r="B4912" s="60"/>
      <c r="C4912" s="60"/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0"/>
    </row>
    <row r="4913" spans="1:15" x14ac:dyDescent="0.25">
      <c r="A4913" s="60"/>
      <c r="B4913" s="60"/>
      <c r="C4913" s="60"/>
      <c r="D4913" s="60"/>
      <c r="E4913" s="60"/>
      <c r="F4913" s="60"/>
      <c r="G4913" s="60"/>
      <c r="H4913" s="60"/>
      <c r="I4913" s="60"/>
      <c r="J4913" s="60"/>
      <c r="K4913" s="60"/>
      <c r="L4913" s="60"/>
      <c r="M4913" s="60"/>
      <c r="N4913" s="60"/>
      <c r="O4913" s="60"/>
    </row>
    <row r="4914" spans="1:15" x14ac:dyDescent="0.25">
      <c r="A4914" s="60"/>
      <c r="B4914" s="60"/>
      <c r="C4914" s="60"/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0"/>
    </row>
    <row r="4915" spans="1:15" x14ac:dyDescent="0.25">
      <c r="A4915" s="60"/>
      <c r="B4915" s="60"/>
      <c r="C4915" s="60"/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0"/>
    </row>
    <row r="4916" spans="1:15" x14ac:dyDescent="0.25">
      <c r="A4916" s="60"/>
      <c r="B4916" s="60"/>
      <c r="C4916" s="60"/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0"/>
    </row>
    <row r="4917" spans="1:15" x14ac:dyDescent="0.25">
      <c r="A4917" s="60"/>
      <c r="B4917" s="60"/>
      <c r="C4917" s="60"/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0"/>
    </row>
    <row r="4918" spans="1:15" x14ac:dyDescent="0.25">
      <c r="A4918" s="60"/>
      <c r="B4918" s="60"/>
      <c r="C4918" s="60"/>
      <c r="D4918" s="60"/>
      <c r="E4918" s="60"/>
      <c r="F4918" s="60"/>
      <c r="G4918" s="60"/>
      <c r="H4918" s="60"/>
      <c r="I4918" s="60"/>
      <c r="J4918" s="60"/>
      <c r="K4918" s="60"/>
      <c r="L4918" s="60"/>
      <c r="M4918" s="60"/>
      <c r="N4918" s="60"/>
      <c r="O4918" s="60"/>
    </row>
    <row r="4919" spans="1:15" x14ac:dyDescent="0.25">
      <c r="A4919" s="60"/>
      <c r="B4919" s="60"/>
      <c r="C4919" s="60"/>
      <c r="D4919" s="60"/>
      <c r="E4919" s="60"/>
      <c r="F4919" s="60"/>
      <c r="G4919" s="60"/>
      <c r="H4919" s="60"/>
      <c r="I4919" s="60"/>
      <c r="J4919" s="60"/>
      <c r="K4919" s="60"/>
      <c r="L4919" s="60"/>
      <c r="M4919" s="60"/>
      <c r="N4919" s="60"/>
      <c r="O4919" s="60"/>
    </row>
    <row r="4920" spans="1:15" x14ac:dyDescent="0.25">
      <c r="A4920" s="60"/>
      <c r="B4920" s="60"/>
      <c r="C4920" s="60"/>
      <c r="D4920" s="60"/>
      <c r="E4920" s="60"/>
      <c r="F4920" s="60"/>
      <c r="G4920" s="60"/>
      <c r="H4920" s="60"/>
      <c r="I4920" s="60"/>
      <c r="J4920" s="60"/>
      <c r="K4920" s="60"/>
      <c r="L4920" s="60"/>
      <c r="M4920" s="60"/>
      <c r="N4920" s="60"/>
      <c r="O4920" s="60"/>
    </row>
    <row r="4921" spans="1:15" x14ac:dyDescent="0.25">
      <c r="A4921" s="60"/>
      <c r="B4921" s="60"/>
      <c r="C4921" s="60"/>
      <c r="D4921" s="60"/>
      <c r="E4921" s="60"/>
      <c r="F4921" s="60"/>
      <c r="G4921" s="60"/>
      <c r="H4921" s="60"/>
      <c r="I4921" s="60"/>
      <c r="J4921" s="60"/>
      <c r="K4921" s="60"/>
      <c r="L4921" s="60"/>
      <c r="M4921" s="60"/>
      <c r="N4921" s="60"/>
      <c r="O4921" s="60"/>
    </row>
    <row r="4922" spans="1:15" x14ac:dyDescent="0.25">
      <c r="A4922" s="60"/>
      <c r="B4922" s="60"/>
      <c r="C4922" s="60"/>
      <c r="D4922" s="60"/>
      <c r="E4922" s="60"/>
      <c r="F4922" s="60"/>
      <c r="G4922" s="60"/>
      <c r="H4922" s="60"/>
      <c r="I4922" s="60"/>
      <c r="J4922" s="60"/>
      <c r="K4922" s="60"/>
      <c r="L4922" s="60"/>
      <c r="M4922" s="60"/>
      <c r="N4922" s="60"/>
      <c r="O4922" s="60"/>
    </row>
    <row r="4923" spans="1:15" x14ac:dyDescent="0.25">
      <c r="A4923" s="60"/>
      <c r="B4923" s="60"/>
      <c r="C4923" s="60"/>
      <c r="D4923" s="60"/>
      <c r="E4923" s="60"/>
      <c r="F4923" s="60"/>
      <c r="G4923" s="60"/>
      <c r="H4923" s="60"/>
      <c r="I4923" s="60"/>
      <c r="J4923" s="60"/>
      <c r="K4923" s="60"/>
      <c r="L4923" s="60"/>
      <c r="M4923" s="60"/>
      <c r="N4923" s="60"/>
      <c r="O4923" s="60"/>
    </row>
    <row r="4924" spans="1:15" x14ac:dyDescent="0.25">
      <c r="A4924" s="60"/>
      <c r="B4924" s="60"/>
      <c r="C4924" s="60"/>
      <c r="D4924" s="60"/>
      <c r="E4924" s="60"/>
      <c r="F4924" s="60"/>
      <c r="G4924" s="60"/>
      <c r="H4924" s="60"/>
      <c r="I4924" s="60"/>
      <c r="J4924" s="60"/>
      <c r="K4924" s="60"/>
      <c r="L4924" s="60"/>
      <c r="M4924" s="60"/>
      <c r="N4924" s="60"/>
      <c r="O4924" s="60"/>
    </row>
    <row r="4925" spans="1:15" x14ac:dyDescent="0.25">
      <c r="A4925" s="60"/>
      <c r="B4925" s="60"/>
      <c r="C4925" s="60"/>
      <c r="D4925" s="60"/>
      <c r="E4925" s="60"/>
      <c r="F4925" s="60"/>
      <c r="G4925" s="60"/>
      <c r="H4925" s="60"/>
      <c r="I4925" s="60"/>
      <c r="J4925" s="60"/>
      <c r="K4925" s="60"/>
      <c r="L4925" s="60"/>
      <c r="M4925" s="60"/>
      <c r="N4925" s="60"/>
      <c r="O4925" s="60"/>
    </row>
    <row r="4926" spans="1:15" x14ac:dyDescent="0.25">
      <c r="A4926" s="60"/>
      <c r="B4926" s="60"/>
      <c r="C4926" s="60"/>
      <c r="D4926" s="60"/>
      <c r="E4926" s="60"/>
      <c r="F4926" s="60"/>
      <c r="G4926" s="60"/>
      <c r="H4926" s="60"/>
      <c r="I4926" s="60"/>
      <c r="J4926" s="60"/>
      <c r="K4926" s="60"/>
      <c r="L4926" s="60"/>
      <c r="M4926" s="60"/>
      <c r="N4926" s="60"/>
      <c r="O4926" s="60"/>
    </row>
    <row r="4927" spans="1:15" x14ac:dyDescent="0.25">
      <c r="A4927" s="60"/>
      <c r="B4927" s="60"/>
      <c r="C4927" s="60"/>
      <c r="D4927" s="60"/>
      <c r="E4927" s="60"/>
      <c r="F4927" s="60"/>
      <c r="G4927" s="60"/>
      <c r="H4927" s="60"/>
      <c r="I4927" s="60"/>
      <c r="J4927" s="60"/>
      <c r="K4927" s="60"/>
      <c r="L4927" s="60"/>
      <c r="M4927" s="60"/>
      <c r="N4927" s="60"/>
      <c r="O4927" s="60"/>
    </row>
    <row r="4928" spans="1:15" x14ac:dyDescent="0.25">
      <c r="A4928" s="60"/>
      <c r="B4928" s="60"/>
      <c r="C4928" s="60"/>
      <c r="D4928" s="60"/>
      <c r="E4928" s="60"/>
      <c r="F4928" s="60"/>
      <c r="G4928" s="60"/>
      <c r="H4928" s="60"/>
      <c r="I4928" s="60"/>
      <c r="J4928" s="60"/>
      <c r="K4928" s="60"/>
      <c r="L4928" s="60"/>
      <c r="M4928" s="60"/>
      <c r="N4928" s="60"/>
      <c r="O4928" s="60"/>
    </row>
    <row r="4929" spans="1:15" x14ac:dyDescent="0.25">
      <c r="A4929" s="60"/>
      <c r="B4929" s="60"/>
      <c r="C4929" s="60"/>
      <c r="D4929" s="60"/>
      <c r="E4929" s="60"/>
      <c r="F4929" s="60"/>
      <c r="G4929" s="60"/>
      <c r="H4929" s="60"/>
      <c r="I4929" s="60"/>
      <c r="J4929" s="60"/>
      <c r="K4929" s="60"/>
      <c r="L4929" s="60"/>
      <c r="M4929" s="60"/>
      <c r="N4929" s="60"/>
      <c r="O4929" s="60"/>
    </row>
    <row r="4930" spans="1:15" x14ac:dyDescent="0.25">
      <c r="A4930" s="60"/>
      <c r="B4930" s="60"/>
      <c r="C4930" s="60"/>
      <c r="D4930" s="60"/>
      <c r="E4930" s="60"/>
      <c r="F4930" s="60"/>
      <c r="G4930" s="60"/>
      <c r="H4930" s="60"/>
      <c r="I4930" s="60"/>
      <c r="J4930" s="60"/>
      <c r="K4930" s="60"/>
      <c r="L4930" s="60"/>
      <c r="M4930" s="60"/>
      <c r="N4930" s="60"/>
      <c r="O4930" s="60"/>
    </row>
    <row r="4931" spans="1:15" x14ac:dyDescent="0.25">
      <c r="A4931" s="60"/>
      <c r="B4931" s="60"/>
      <c r="C4931" s="60"/>
      <c r="D4931" s="60"/>
      <c r="E4931" s="60"/>
      <c r="F4931" s="60"/>
      <c r="G4931" s="60"/>
      <c r="H4931" s="60"/>
      <c r="I4931" s="60"/>
      <c r="J4931" s="60"/>
      <c r="K4931" s="60"/>
      <c r="L4931" s="60"/>
      <c r="M4931" s="60"/>
      <c r="N4931" s="60"/>
      <c r="O4931" s="60"/>
    </row>
    <row r="4932" spans="1:15" x14ac:dyDescent="0.25">
      <c r="A4932" s="60"/>
      <c r="B4932" s="60"/>
      <c r="C4932" s="60"/>
      <c r="D4932" s="60"/>
      <c r="E4932" s="60"/>
      <c r="F4932" s="60"/>
      <c r="G4932" s="60"/>
      <c r="H4932" s="60"/>
      <c r="I4932" s="60"/>
      <c r="J4932" s="60"/>
      <c r="K4932" s="60"/>
      <c r="L4932" s="60"/>
      <c r="M4932" s="60"/>
      <c r="N4932" s="60"/>
      <c r="O4932" s="60"/>
    </row>
    <row r="4933" spans="1:15" x14ac:dyDescent="0.25">
      <c r="A4933" s="60"/>
      <c r="B4933" s="60"/>
      <c r="C4933" s="60"/>
      <c r="D4933" s="60"/>
      <c r="E4933" s="60"/>
      <c r="F4933" s="60"/>
      <c r="G4933" s="60"/>
      <c r="H4933" s="60"/>
      <c r="I4933" s="60"/>
      <c r="J4933" s="60"/>
      <c r="K4933" s="60"/>
      <c r="L4933" s="60"/>
      <c r="M4933" s="60"/>
      <c r="N4933" s="60"/>
      <c r="O4933" s="60"/>
    </row>
    <row r="4934" spans="1:15" x14ac:dyDescent="0.25">
      <c r="A4934" s="60"/>
      <c r="B4934" s="60"/>
      <c r="C4934" s="60"/>
      <c r="D4934" s="60"/>
      <c r="E4934" s="60"/>
      <c r="F4934" s="60"/>
      <c r="G4934" s="60"/>
      <c r="H4934" s="60"/>
      <c r="I4934" s="60"/>
      <c r="J4934" s="60"/>
      <c r="K4934" s="60"/>
      <c r="L4934" s="60"/>
      <c r="M4934" s="60"/>
      <c r="N4934" s="60"/>
      <c r="O4934" s="60"/>
    </row>
    <row r="4935" spans="1:15" x14ac:dyDescent="0.25">
      <c r="A4935" s="60"/>
      <c r="B4935" s="60"/>
      <c r="C4935" s="60"/>
      <c r="D4935" s="60"/>
      <c r="E4935" s="60"/>
      <c r="F4935" s="60"/>
      <c r="G4935" s="60"/>
      <c r="H4935" s="60"/>
      <c r="I4935" s="60"/>
      <c r="J4935" s="60"/>
      <c r="K4935" s="60"/>
      <c r="L4935" s="60"/>
      <c r="M4935" s="60"/>
      <c r="N4935" s="60"/>
      <c r="O4935" s="60"/>
    </row>
    <row r="4936" spans="1:15" x14ac:dyDescent="0.25">
      <c r="A4936" s="60"/>
      <c r="B4936" s="60"/>
      <c r="C4936" s="60"/>
      <c r="D4936" s="60"/>
      <c r="E4936" s="60"/>
      <c r="F4936" s="60"/>
      <c r="G4936" s="60"/>
      <c r="H4936" s="60"/>
      <c r="I4936" s="60"/>
      <c r="J4936" s="60"/>
      <c r="K4936" s="60"/>
      <c r="L4936" s="60"/>
      <c r="M4936" s="60"/>
      <c r="N4936" s="60"/>
      <c r="O4936" s="60"/>
    </row>
    <row r="4937" spans="1:15" x14ac:dyDescent="0.25">
      <c r="A4937" s="60"/>
      <c r="B4937" s="60"/>
      <c r="C4937" s="60"/>
      <c r="D4937" s="60"/>
      <c r="E4937" s="60"/>
      <c r="F4937" s="60"/>
      <c r="G4937" s="60"/>
      <c r="H4937" s="60"/>
      <c r="I4937" s="60"/>
      <c r="J4937" s="60"/>
      <c r="K4937" s="60"/>
      <c r="L4937" s="60"/>
      <c r="M4937" s="60"/>
      <c r="N4937" s="60"/>
      <c r="O4937" s="60"/>
    </row>
    <row r="4938" spans="1:15" x14ac:dyDescent="0.25">
      <c r="A4938" s="60"/>
      <c r="B4938" s="60"/>
      <c r="C4938" s="60"/>
      <c r="D4938" s="60"/>
      <c r="E4938" s="60"/>
      <c r="F4938" s="60"/>
      <c r="G4938" s="60"/>
      <c r="H4938" s="60"/>
      <c r="I4938" s="60"/>
      <c r="J4938" s="60"/>
      <c r="K4938" s="60"/>
      <c r="L4938" s="60"/>
      <c r="M4938" s="60"/>
      <c r="N4938" s="60"/>
      <c r="O4938" s="60"/>
    </row>
    <row r="4939" spans="1:15" x14ac:dyDescent="0.25">
      <c r="A4939" s="60"/>
      <c r="B4939" s="60"/>
      <c r="C4939" s="60"/>
      <c r="D4939" s="60"/>
      <c r="E4939" s="60"/>
      <c r="F4939" s="60"/>
      <c r="G4939" s="60"/>
      <c r="H4939" s="60"/>
      <c r="I4939" s="60"/>
      <c r="J4939" s="60"/>
      <c r="K4939" s="60"/>
      <c r="L4939" s="60"/>
      <c r="M4939" s="60"/>
      <c r="N4939" s="60"/>
      <c r="O4939" s="60"/>
    </row>
    <row r="4940" spans="1:15" x14ac:dyDescent="0.25">
      <c r="A4940" s="60"/>
      <c r="B4940" s="60"/>
      <c r="C4940" s="60"/>
      <c r="D4940" s="60"/>
      <c r="E4940" s="60"/>
      <c r="F4940" s="60"/>
      <c r="G4940" s="60"/>
      <c r="H4940" s="60"/>
      <c r="I4940" s="60"/>
      <c r="J4940" s="60"/>
      <c r="K4940" s="60"/>
      <c r="L4940" s="60"/>
      <c r="M4940" s="60"/>
      <c r="N4940" s="60"/>
      <c r="O4940" s="60"/>
    </row>
    <row r="4941" spans="1:15" x14ac:dyDescent="0.25">
      <c r="A4941" s="60"/>
      <c r="B4941" s="60"/>
      <c r="C4941" s="60"/>
      <c r="D4941" s="60"/>
      <c r="E4941" s="60"/>
      <c r="F4941" s="60"/>
      <c r="G4941" s="60"/>
      <c r="H4941" s="60"/>
      <c r="I4941" s="60"/>
      <c r="J4941" s="60"/>
      <c r="K4941" s="60"/>
      <c r="L4941" s="60"/>
      <c r="M4941" s="60"/>
      <c r="N4941" s="60"/>
      <c r="O4941" s="60"/>
    </row>
    <row r="4942" spans="1:15" x14ac:dyDescent="0.25">
      <c r="A4942" s="60"/>
      <c r="B4942" s="60"/>
      <c r="C4942" s="60"/>
      <c r="D4942" s="60"/>
      <c r="E4942" s="60"/>
      <c r="F4942" s="60"/>
      <c r="G4942" s="60"/>
      <c r="H4942" s="60"/>
      <c r="I4942" s="60"/>
      <c r="J4942" s="60"/>
      <c r="K4942" s="60"/>
      <c r="L4942" s="60"/>
      <c r="M4942" s="60"/>
      <c r="N4942" s="60"/>
      <c r="O4942" s="60"/>
    </row>
    <row r="4943" spans="1:15" x14ac:dyDescent="0.25">
      <c r="A4943" s="60"/>
      <c r="B4943" s="60"/>
      <c r="C4943" s="60"/>
      <c r="D4943" s="60"/>
      <c r="E4943" s="60"/>
      <c r="F4943" s="60"/>
      <c r="G4943" s="60"/>
      <c r="H4943" s="60"/>
      <c r="I4943" s="60"/>
      <c r="J4943" s="60"/>
      <c r="K4943" s="60"/>
      <c r="L4943" s="60"/>
      <c r="M4943" s="60"/>
      <c r="N4943" s="60"/>
      <c r="O4943" s="60"/>
    </row>
    <row r="4944" spans="1:15" x14ac:dyDescent="0.25">
      <c r="A4944" s="60"/>
      <c r="B4944" s="60"/>
      <c r="C4944" s="60"/>
      <c r="D4944" s="60"/>
      <c r="E4944" s="60"/>
      <c r="F4944" s="60"/>
      <c r="G4944" s="60"/>
      <c r="H4944" s="60"/>
      <c r="I4944" s="60"/>
      <c r="J4944" s="60"/>
      <c r="K4944" s="60"/>
      <c r="L4944" s="60"/>
      <c r="M4944" s="60"/>
      <c r="N4944" s="60"/>
      <c r="O4944" s="60"/>
    </row>
    <row r="4945" spans="1:15" x14ac:dyDescent="0.25">
      <c r="A4945" s="60"/>
      <c r="B4945" s="60"/>
      <c r="C4945" s="60"/>
      <c r="D4945" s="60"/>
      <c r="E4945" s="60"/>
      <c r="F4945" s="60"/>
      <c r="G4945" s="60"/>
      <c r="H4945" s="60"/>
      <c r="I4945" s="60"/>
      <c r="J4945" s="60"/>
      <c r="K4945" s="60"/>
      <c r="L4945" s="60"/>
      <c r="M4945" s="60"/>
      <c r="N4945" s="60"/>
      <c r="O4945" s="60"/>
    </row>
    <row r="4946" spans="1:15" x14ac:dyDescent="0.25">
      <c r="A4946" s="60"/>
      <c r="B4946" s="60"/>
      <c r="C4946" s="60"/>
      <c r="D4946" s="60"/>
      <c r="E4946" s="60"/>
      <c r="F4946" s="60"/>
      <c r="G4946" s="60"/>
      <c r="H4946" s="60"/>
      <c r="I4946" s="60"/>
      <c r="J4946" s="60"/>
      <c r="K4946" s="60"/>
      <c r="L4946" s="60"/>
      <c r="M4946" s="60"/>
      <c r="N4946" s="60"/>
      <c r="O4946" s="60"/>
    </row>
    <row r="4947" spans="1:15" x14ac:dyDescent="0.25">
      <c r="A4947" s="60"/>
      <c r="B4947" s="60"/>
      <c r="C4947" s="60"/>
      <c r="D4947" s="60"/>
      <c r="E4947" s="60"/>
      <c r="F4947" s="60"/>
      <c r="G4947" s="60"/>
      <c r="H4947" s="60"/>
      <c r="I4947" s="60"/>
      <c r="J4947" s="60"/>
      <c r="K4947" s="60"/>
      <c r="L4947" s="60"/>
      <c r="M4947" s="60"/>
      <c r="N4947" s="60"/>
      <c r="O4947" s="60"/>
    </row>
    <row r="4948" spans="1:15" x14ac:dyDescent="0.25">
      <c r="A4948" s="60"/>
      <c r="B4948" s="60"/>
      <c r="C4948" s="60"/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0"/>
    </row>
    <row r="4949" spans="1:15" x14ac:dyDescent="0.25">
      <c r="A4949" s="60"/>
      <c r="B4949" s="60"/>
      <c r="C4949" s="60"/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0"/>
    </row>
    <row r="4950" spans="1:15" x14ac:dyDescent="0.25">
      <c r="A4950" s="60"/>
      <c r="B4950" s="60"/>
      <c r="C4950" s="60"/>
      <c r="D4950" s="60"/>
      <c r="E4950" s="60"/>
      <c r="F4950" s="60"/>
      <c r="G4950" s="60"/>
      <c r="H4950" s="60"/>
      <c r="I4950" s="60"/>
      <c r="J4950" s="60"/>
      <c r="K4950" s="60"/>
      <c r="L4950" s="60"/>
      <c r="M4950" s="60"/>
      <c r="N4950" s="60"/>
      <c r="O4950" s="60"/>
    </row>
    <row r="4951" spans="1:15" x14ac:dyDescent="0.25">
      <c r="A4951" s="60"/>
      <c r="B4951" s="60"/>
      <c r="C4951" s="60"/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0"/>
    </row>
    <row r="4952" spans="1:15" x14ac:dyDescent="0.25">
      <c r="A4952" s="60"/>
      <c r="B4952" s="60"/>
      <c r="C4952" s="60"/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0"/>
    </row>
    <row r="4953" spans="1:15" x14ac:dyDescent="0.25">
      <c r="A4953" s="60"/>
      <c r="B4953" s="60"/>
      <c r="C4953" s="60"/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</row>
    <row r="4954" spans="1:15" x14ac:dyDescent="0.25">
      <c r="A4954" s="60"/>
      <c r="B4954" s="60"/>
      <c r="C4954" s="60"/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0"/>
    </row>
    <row r="4955" spans="1:15" x14ac:dyDescent="0.25">
      <c r="A4955" s="60"/>
      <c r="B4955" s="60"/>
      <c r="C4955" s="60"/>
      <c r="D4955" s="60"/>
      <c r="E4955" s="60"/>
      <c r="F4955" s="60"/>
      <c r="G4955" s="60"/>
      <c r="H4955" s="60"/>
      <c r="I4955" s="60"/>
      <c r="J4955" s="60"/>
      <c r="K4955" s="60"/>
      <c r="L4955" s="60"/>
      <c r="M4955" s="60"/>
      <c r="N4955" s="60"/>
      <c r="O4955" s="60"/>
    </row>
    <row r="4956" spans="1:15" x14ac:dyDescent="0.25">
      <c r="A4956" s="60"/>
      <c r="B4956" s="60"/>
      <c r="C4956" s="60"/>
      <c r="D4956" s="60"/>
      <c r="E4956" s="60"/>
      <c r="F4956" s="60"/>
      <c r="G4956" s="60"/>
      <c r="H4956" s="60"/>
      <c r="I4956" s="60"/>
      <c r="J4956" s="60"/>
      <c r="K4956" s="60"/>
      <c r="L4956" s="60"/>
      <c r="M4956" s="60"/>
      <c r="N4956" s="60"/>
      <c r="O4956" s="60"/>
    </row>
    <row r="4957" spans="1:15" x14ac:dyDescent="0.25">
      <c r="A4957" s="60"/>
      <c r="B4957" s="60"/>
      <c r="C4957" s="60"/>
      <c r="D4957" s="60"/>
      <c r="E4957" s="60"/>
      <c r="F4957" s="60"/>
      <c r="G4957" s="60"/>
      <c r="H4957" s="60"/>
      <c r="I4957" s="60"/>
      <c r="J4957" s="60"/>
      <c r="K4957" s="60"/>
      <c r="L4957" s="60"/>
      <c r="M4957" s="60"/>
      <c r="N4957" s="60"/>
      <c r="O4957" s="60"/>
    </row>
    <row r="4958" spans="1:15" x14ac:dyDescent="0.25">
      <c r="A4958" s="60"/>
      <c r="B4958" s="60"/>
      <c r="C4958" s="60"/>
      <c r="D4958" s="60"/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</row>
    <row r="4959" spans="1:15" x14ac:dyDescent="0.25">
      <c r="A4959" s="60"/>
      <c r="B4959" s="60"/>
      <c r="C4959" s="60"/>
      <c r="D4959" s="60"/>
      <c r="E4959" s="60"/>
      <c r="F4959" s="60"/>
      <c r="G4959" s="60"/>
      <c r="H4959" s="60"/>
      <c r="I4959" s="60"/>
      <c r="J4959" s="60"/>
      <c r="K4959" s="60"/>
      <c r="L4959" s="60"/>
      <c r="M4959" s="60"/>
      <c r="N4959" s="60"/>
      <c r="O4959" s="60"/>
    </row>
    <row r="4960" spans="1:15" x14ac:dyDescent="0.25">
      <c r="A4960" s="60"/>
      <c r="B4960" s="60"/>
      <c r="C4960" s="60"/>
      <c r="D4960" s="60"/>
      <c r="E4960" s="60"/>
      <c r="F4960" s="60"/>
      <c r="G4960" s="60"/>
      <c r="H4960" s="60"/>
      <c r="I4960" s="60"/>
      <c r="J4960" s="60"/>
      <c r="K4960" s="60"/>
      <c r="L4960" s="60"/>
      <c r="M4960" s="60"/>
      <c r="N4960" s="60"/>
      <c r="O4960" s="60"/>
    </row>
    <row r="4961" spans="1:15" x14ac:dyDescent="0.25">
      <c r="A4961" s="60"/>
      <c r="B4961" s="60"/>
      <c r="C4961" s="60"/>
      <c r="D4961" s="60"/>
      <c r="E4961" s="60"/>
      <c r="F4961" s="60"/>
      <c r="G4961" s="60"/>
      <c r="H4961" s="60"/>
      <c r="I4961" s="60"/>
      <c r="J4961" s="60"/>
      <c r="K4961" s="60"/>
      <c r="L4961" s="60"/>
      <c r="M4961" s="60"/>
      <c r="N4961" s="60"/>
      <c r="O4961" s="60"/>
    </row>
    <row r="4962" spans="1:15" x14ac:dyDescent="0.25">
      <c r="A4962" s="60"/>
      <c r="B4962" s="60"/>
      <c r="C4962" s="60"/>
      <c r="D4962" s="60"/>
      <c r="E4962" s="60"/>
      <c r="F4962" s="60"/>
      <c r="G4962" s="60"/>
      <c r="H4962" s="60"/>
      <c r="I4962" s="60"/>
      <c r="J4962" s="60"/>
      <c r="K4962" s="60"/>
      <c r="L4962" s="60"/>
      <c r="M4962" s="60"/>
      <c r="N4962" s="60"/>
      <c r="O4962" s="60"/>
    </row>
    <row r="4963" spans="1:15" x14ac:dyDescent="0.25">
      <c r="A4963" s="60"/>
      <c r="B4963" s="60"/>
      <c r="C4963" s="60"/>
      <c r="D4963" s="60"/>
      <c r="E4963" s="60"/>
      <c r="F4963" s="60"/>
      <c r="G4963" s="60"/>
      <c r="H4963" s="60"/>
      <c r="I4963" s="60"/>
      <c r="J4963" s="60"/>
      <c r="K4963" s="60"/>
      <c r="L4963" s="60"/>
      <c r="M4963" s="60"/>
      <c r="N4963" s="60"/>
      <c r="O4963" s="60"/>
    </row>
    <row r="4964" spans="1:15" x14ac:dyDescent="0.25">
      <c r="A4964" s="60"/>
      <c r="B4964" s="60"/>
      <c r="C4964" s="60"/>
      <c r="D4964" s="60"/>
      <c r="E4964" s="60"/>
      <c r="F4964" s="60"/>
      <c r="G4964" s="60"/>
      <c r="H4964" s="60"/>
      <c r="I4964" s="60"/>
      <c r="J4964" s="60"/>
      <c r="K4964" s="60"/>
      <c r="L4964" s="60"/>
      <c r="M4964" s="60"/>
      <c r="N4964" s="60"/>
      <c r="O4964" s="60"/>
    </row>
    <row r="4965" spans="1:15" x14ac:dyDescent="0.25">
      <c r="A4965" s="60"/>
      <c r="B4965" s="60"/>
      <c r="C4965" s="60"/>
      <c r="D4965" s="60"/>
      <c r="E4965" s="60"/>
      <c r="F4965" s="60"/>
      <c r="G4965" s="60"/>
      <c r="H4965" s="60"/>
      <c r="I4965" s="60"/>
      <c r="J4965" s="60"/>
      <c r="K4965" s="60"/>
      <c r="L4965" s="60"/>
      <c r="M4965" s="60"/>
      <c r="N4965" s="60"/>
      <c r="O4965" s="60"/>
    </row>
    <row r="4966" spans="1:15" x14ac:dyDescent="0.25">
      <c r="A4966" s="60"/>
      <c r="B4966" s="60"/>
      <c r="C4966" s="60"/>
      <c r="D4966" s="60"/>
      <c r="E4966" s="60"/>
      <c r="F4966" s="60"/>
      <c r="G4966" s="60"/>
      <c r="H4966" s="60"/>
      <c r="I4966" s="60"/>
      <c r="J4966" s="60"/>
      <c r="K4966" s="60"/>
      <c r="L4966" s="60"/>
      <c r="M4966" s="60"/>
      <c r="N4966" s="60"/>
      <c r="O4966" s="60"/>
    </row>
    <row r="4967" spans="1:15" x14ac:dyDescent="0.25">
      <c r="A4967" s="60"/>
      <c r="B4967" s="60"/>
      <c r="C4967" s="60"/>
      <c r="D4967" s="60"/>
      <c r="E4967" s="60"/>
      <c r="F4967" s="60"/>
      <c r="G4967" s="60"/>
      <c r="H4967" s="60"/>
      <c r="I4967" s="60"/>
      <c r="J4967" s="60"/>
      <c r="K4967" s="60"/>
      <c r="L4967" s="60"/>
      <c r="M4967" s="60"/>
      <c r="N4967" s="60"/>
      <c r="O4967" s="60"/>
    </row>
    <row r="4968" spans="1:15" x14ac:dyDescent="0.25">
      <c r="A4968" s="60"/>
      <c r="B4968" s="60"/>
      <c r="C4968" s="60"/>
      <c r="D4968" s="60"/>
      <c r="E4968" s="60"/>
      <c r="F4968" s="60"/>
      <c r="G4968" s="60"/>
      <c r="H4968" s="60"/>
      <c r="I4968" s="60"/>
      <c r="J4968" s="60"/>
      <c r="K4968" s="60"/>
      <c r="L4968" s="60"/>
      <c r="M4968" s="60"/>
      <c r="N4968" s="60"/>
      <c r="O4968" s="60"/>
    </row>
    <row r="4969" spans="1:15" x14ac:dyDescent="0.25">
      <c r="A4969" s="60"/>
      <c r="B4969" s="60"/>
      <c r="C4969" s="60"/>
      <c r="D4969" s="60"/>
      <c r="E4969" s="60"/>
      <c r="F4969" s="60"/>
      <c r="G4969" s="60"/>
      <c r="H4969" s="60"/>
      <c r="I4969" s="60"/>
      <c r="J4969" s="60"/>
      <c r="K4969" s="60"/>
      <c r="L4969" s="60"/>
      <c r="M4969" s="60"/>
      <c r="N4969" s="60"/>
      <c r="O4969" s="60"/>
    </row>
    <row r="4970" spans="1:15" x14ac:dyDescent="0.25">
      <c r="A4970" s="60"/>
      <c r="B4970" s="60"/>
      <c r="C4970" s="60"/>
      <c r="D4970" s="60"/>
      <c r="E4970" s="60"/>
      <c r="F4970" s="60"/>
      <c r="G4970" s="60"/>
      <c r="H4970" s="60"/>
      <c r="I4970" s="60"/>
      <c r="J4970" s="60"/>
      <c r="K4970" s="60"/>
      <c r="L4970" s="60"/>
      <c r="M4970" s="60"/>
      <c r="N4970" s="60"/>
      <c r="O4970" s="60"/>
    </row>
    <row r="4971" spans="1:15" x14ac:dyDescent="0.25">
      <c r="A4971" s="60"/>
      <c r="B4971" s="60"/>
      <c r="C4971" s="60"/>
      <c r="D4971" s="60"/>
      <c r="E4971" s="60"/>
      <c r="F4971" s="60"/>
      <c r="G4971" s="60"/>
      <c r="H4971" s="60"/>
      <c r="I4971" s="60"/>
      <c r="J4971" s="60"/>
      <c r="K4971" s="60"/>
      <c r="L4971" s="60"/>
      <c r="M4971" s="60"/>
      <c r="N4971" s="60"/>
      <c r="O4971" s="60"/>
    </row>
    <row r="4972" spans="1:15" x14ac:dyDescent="0.25">
      <c r="A4972" s="60"/>
      <c r="B4972" s="60"/>
      <c r="C4972" s="60"/>
      <c r="D4972" s="60"/>
      <c r="E4972" s="60"/>
      <c r="F4972" s="60"/>
      <c r="G4972" s="60"/>
      <c r="H4972" s="60"/>
      <c r="I4972" s="60"/>
      <c r="J4972" s="60"/>
      <c r="K4972" s="60"/>
      <c r="L4972" s="60"/>
      <c r="M4972" s="60"/>
      <c r="N4972" s="60"/>
      <c r="O4972" s="60"/>
    </row>
    <row r="4973" spans="1:15" x14ac:dyDescent="0.25">
      <c r="A4973" s="60"/>
      <c r="B4973" s="60"/>
      <c r="C4973" s="60"/>
      <c r="D4973" s="60"/>
      <c r="E4973" s="60"/>
      <c r="F4973" s="60"/>
      <c r="G4973" s="60"/>
      <c r="H4973" s="60"/>
      <c r="I4973" s="60"/>
      <c r="J4973" s="60"/>
      <c r="K4973" s="60"/>
      <c r="L4973" s="60"/>
      <c r="M4973" s="60"/>
      <c r="N4973" s="60"/>
      <c r="O4973" s="60"/>
    </row>
    <row r="4974" spans="1:15" x14ac:dyDescent="0.25">
      <c r="A4974" s="60"/>
      <c r="B4974" s="60"/>
      <c r="C4974" s="60"/>
      <c r="D4974" s="60"/>
      <c r="E4974" s="60"/>
      <c r="F4974" s="60"/>
      <c r="G4974" s="60"/>
      <c r="H4974" s="60"/>
      <c r="I4974" s="60"/>
      <c r="J4974" s="60"/>
      <c r="K4974" s="60"/>
      <c r="L4974" s="60"/>
      <c r="M4974" s="60"/>
      <c r="N4974" s="60"/>
      <c r="O4974" s="60"/>
    </row>
    <row r="4975" spans="1:15" x14ac:dyDescent="0.25">
      <c r="A4975" s="60"/>
      <c r="B4975" s="60"/>
      <c r="C4975" s="60"/>
      <c r="D4975" s="60"/>
      <c r="E4975" s="60"/>
      <c r="F4975" s="60"/>
      <c r="G4975" s="60"/>
      <c r="H4975" s="60"/>
      <c r="I4975" s="60"/>
      <c r="J4975" s="60"/>
      <c r="K4975" s="60"/>
      <c r="L4975" s="60"/>
      <c r="M4975" s="60"/>
      <c r="N4975" s="60"/>
      <c r="O4975" s="60"/>
    </row>
    <row r="4976" spans="1:15" x14ac:dyDescent="0.25">
      <c r="A4976" s="60"/>
      <c r="B4976" s="60"/>
      <c r="C4976" s="60"/>
      <c r="D4976" s="60"/>
      <c r="E4976" s="60"/>
      <c r="F4976" s="60"/>
      <c r="G4976" s="60"/>
      <c r="H4976" s="60"/>
      <c r="I4976" s="60"/>
      <c r="J4976" s="60"/>
      <c r="K4976" s="60"/>
      <c r="L4976" s="60"/>
      <c r="M4976" s="60"/>
      <c r="N4976" s="60"/>
      <c r="O4976" s="60"/>
    </row>
    <row r="4977" spans="1:15" x14ac:dyDescent="0.25">
      <c r="A4977" s="60"/>
      <c r="B4977" s="60"/>
      <c r="C4977" s="60"/>
      <c r="D4977" s="60"/>
      <c r="E4977" s="60"/>
      <c r="F4977" s="60"/>
      <c r="G4977" s="60"/>
      <c r="H4977" s="60"/>
      <c r="I4977" s="60"/>
      <c r="J4977" s="60"/>
      <c r="K4977" s="60"/>
      <c r="L4977" s="60"/>
      <c r="M4977" s="60"/>
      <c r="N4977" s="60"/>
      <c r="O4977" s="60"/>
    </row>
    <row r="4978" spans="1:15" x14ac:dyDescent="0.25">
      <c r="A4978" s="60"/>
      <c r="B4978" s="60"/>
      <c r="C4978" s="60"/>
      <c r="D4978" s="60"/>
      <c r="E4978" s="60"/>
      <c r="F4978" s="60"/>
      <c r="G4978" s="60"/>
      <c r="H4978" s="60"/>
      <c r="I4978" s="60"/>
      <c r="J4978" s="60"/>
      <c r="K4978" s="60"/>
      <c r="L4978" s="60"/>
      <c r="M4978" s="60"/>
      <c r="N4978" s="60"/>
      <c r="O4978" s="60"/>
    </row>
    <row r="4979" spans="1:15" x14ac:dyDescent="0.25">
      <c r="A4979" s="60"/>
      <c r="B4979" s="60"/>
      <c r="C4979" s="60"/>
      <c r="D4979" s="60"/>
      <c r="E4979" s="60"/>
      <c r="F4979" s="60"/>
      <c r="G4979" s="60"/>
      <c r="H4979" s="60"/>
      <c r="I4979" s="60"/>
      <c r="J4979" s="60"/>
      <c r="K4979" s="60"/>
      <c r="L4979" s="60"/>
      <c r="M4979" s="60"/>
      <c r="N4979" s="60"/>
      <c r="O4979" s="60"/>
    </row>
    <row r="4980" spans="1:15" x14ac:dyDescent="0.25">
      <c r="A4980" s="60"/>
      <c r="B4980" s="60"/>
      <c r="C4980" s="60"/>
      <c r="D4980" s="60"/>
      <c r="E4980" s="60"/>
      <c r="F4980" s="60"/>
      <c r="G4980" s="60"/>
      <c r="H4980" s="60"/>
      <c r="I4980" s="60"/>
      <c r="J4980" s="60"/>
      <c r="K4980" s="60"/>
      <c r="L4980" s="60"/>
      <c r="M4980" s="60"/>
      <c r="N4980" s="60"/>
      <c r="O4980" s="60"/>
    </row>
    <row r="4981" spans="1:15" x14ac:dyDescent="0.25">
      <c r="A4981" s="60"/>
      <c r="B4981" s="60"/>
      <c r="C4981" s="60"/>
      <c r="D4981" s="60"/>
      <c r="E4981" s="60"/>
      <c r="F4981" s="60"/>
      <c r="G4981" s="60"/>
      <c r="H4981" s="60"/>
      <c r="I4981" s="60"/>
      <c r="J4981" s="60"/>
      <c r="K4981" s="60"/>
      <c r="L4981" s="60"/>
      <c r="M4981" s="60"/>
      <c r="N4981" s="60"/>
      <c r="O4981" s="60"/>
    </row>
    <row r="4982" spans="1:15" x14ac:dyDescent="0.25">
      <c r="A4982" s="60"/>
      <c r="B4982" s="60"/>
      <c r="C4982" s="60"/>
      <c r="D4982" s="60"/>
      <c r="E4982" s="60"/>
      <c r="F4982" s="60"/>
      <c r="G4982" s="60"/>
      <c r="H4982" s="60"/>
      <c r="I4982" s="60"/>
      <c r="J4982" s="60"/>
      <c r="K4982" s="60"/>
      <c r="L4982" s="60"/>
      <c r="M4982" s="60"/>
      <c r="N4982" s="60"/>
      <c r="O4982" s="60"/>
    </row>
    <row r="4983" spans="1:15" x14ac:dyDescent="0.25">
      <c r="A4983" s="60"/>
      <c r="B4983" s="60"/>
      <c r="C4983" s="60"/>
      <c r="D4983" s="60"/>
      <c r="E4983" s="60"/>
      <c r="F4983" s="60"/>
      <c r="G4983" s="60"/>
      <c r="H4983" s="60"/>
      <c r="I4983" s="60"/>
      <c r="J4983" s="60"/>
      <c r="K4983" s="60"/>
      <c r="L4983" s="60"/>
      <c r="M4983" s="60"/>
      <c r="N4983" s="60"/>
      <c r="O4983" s="60"/>
    </row>
    <row r="4984" spans="1:15" x14ac:dyDescent="0.25">
      <c r="A4984" s="60"/>
      <c r="B4984" s="60"/>
      <c r="C4984" s="60"/>
      <c r="D4984" s="60"/>
      <c r="E4984" s="60"/>
      <c r="F4984" s="60"/>
      <c r="G4984" s="60"/>
      <c r="H4984" s="60"/>
      <c r="I4984" s="60"/>
      <c r="J4984" s="60"/>
      <c r="K4984" s="60"/>
      <c r="L4984" s="60"/>
      <c r="M4984" s="60"/>
      <c r="N4984" s="60"/>
      <c r="O4984" s="60"/>
    </row>
    <row r="4985" spans="1:15" x14ac:dyDescent="0.25">
      <c r="A4985" s="60"/>
      <c r="B4985" s="60"/>
      <c r="C4985" s="60"/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0"/>
    </row>
    <row r="4986" spans="1:15" x14ac:dyDescent="0.25">
      <c r="A4986" s="60"/>
      <c r="B4986" s="60"/>
      <c r="C4986" s="60"/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0"/>
    </row>
    <row r="4987" spans="1:15" x14ac:dyDescent="0.25">
      <c r="A4987" s="60"/>
      <c r="B4987" s="60"/>
      <c r="C4987" s="60"/>
      <c r="D4987" s="60"/>
      <c r="E4987" s="60"/>
      <c r="F4987" s="60"/>
      <c r="G4987" s="60"/>
      <c r="H4987" s="60"/>
      <c r="I4987" s="60"/>
      <c r="J4987" s="60"/>
      <c r="K4987" s="60"/>
      <c r="L4987" s="60"/>
      <c r="M4987" s="60"/>
      <c r="N4987" s="60"/>
      <c r="O4987" s="60"/>
    </row>
    <row r="4988" spans="1:15" x14ac:dyDescent="0.25">
      <c r="A4988" s="60"/>
      <c r="B4988" s="60"/>
      <c r="C4988" s="60"/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0"/>
    </row>
    <row r="4989" spans="1:15" x14ac:dyDescent="0.25">
      <c r="A4989" s="60"/>
      <c r="B4989" s="60"/>
      <c r="C4989" s="60"/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0"/>
    </row>
  </sheetData>
  <autoFilter ref="A1:V140" xr:uid="{75F35719-E60C-4AD9-834A-BC0E853A50B7}">
    <filterColumn colId="3" showButton="0"/>
    <filterColumn colId="5" showButton="0"/>
    <filterColumn colId="6" showButton="0"/>
    <filterColumn colId="8" showButton="0"/>
    <filterColumn colId="9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1"/>
      </filters>
    </filterColumn>
  </autoFilter>
  <mergeCells count="13">
    <mergeCell ref="P1:T1"/>
    <mergeCell ref="V1:V2"/>
    <mergeCell ref="U1:U2"/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conditionalFormatting sqref="T1:T2 U1:V1">
    <cfRule type="cellIs" dxfId="2" priority="3" operator="between">
      <formula>45</formula>
      <formula>50</formula>
    </cfRule>
  </conditionalFormatting>
  <conditionalFormatting sqref="V3">
    <cfRule type="cellIs" dxfId="1" priority="2" operator="equal">
      <formula>"F"</formula>
    </cfRule>
  </conditionalFormatting>
  <conditionalFormatting sqref="V4:V140">
    <cfRule type="cellIs" dxfId="0" priority="1" operator="equal">
      <formula>"F"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4"/>
  <sheetViews>
    <sheetView workbookViewId="0">
      <selection activeCell="H11" sqref="H11"/>
    </sheetView>
  </sheetViews>
  <sheetFormatPr defaultColWidth="8.85546875" defaultRowHeight="12.75" x14ac:dyDescent="0.2"/>
  <cols>
    <col min="1" max="8" width="8.85546875" style="30"/>
    <col min="9" max="9" width="11" style="30" customWidth="1"/>
    <col min="10" max="10" width="12.140625" style="30" customWidth="1"/>
    <col min="11" max="16384" width="8.85546875" style="30"/>
  </cols>
  <sheetData>
    <row r="1" spans="2:12" x14ac:dyDescent="0.2">
      <c r="B1" s="84" t="s">
        <v>41</v>
      </c>
      <c r="C1" s="84"/>
      <c r="D1" s="84"/>
      <c r="E1" s="29">
        <f>COUNTA(Spisak!$M$3:$M$989)</f>
        <v>138</v>
      </c>
    </row>
    <row r="3" spans="2:12" ht="13.5" thickBot="1" x14ac:dyDescent="0.25">
      <c r="B3" s="83" t="s">
        <v>30</v>
      </c>
      <c r="C3" s="83"/>
      <c r="D3" s="83"/>
      <c r="E3" s="83"/>
      <c r="F3" s="31"/>
      <c r="G3" s="31"/>
      <c r="H3" s="31"/>
      <c r="I3" s="31"/>
      <c r="J3" s="31"/>
    </row>
    <row r="4" spans="2:12" ht="13.5" thickBot="1" x14ac:dyDescent="0.25">
      <c r="B4" s="19" t="s">
        <v>31</v>
      </c>
      <c r="C4" s="20" t="s">
        <v>32</v>
      </c>
      <c r="D4" s="20" t="s">
        <v>33</v>
      </c>
      <c r="E4" s="21" t="s">
        <v>34</v>
      </c>
      <c r="F4" s="31"/>
      <c r="G4" s="31"/>
      <c r="H4" s="31"/>
      <c r="I4" s="31"/>
      <c r="J4" s="31"/>
    </row>
    <row r="5" spans="2:12" ht="15" x14ac:dyDescent="0.25">
      <c r="B5" s="63">
        <f ca="1">COUNT(INDIRECT("Spisak!D3:D" &amp; $E$1))</f>
        <v>41</v>
      </c>
      <c r="C5" s="64">
        <f ca="1">COUNTIF(INDIRECT("Spisak!D3:D"&amp;E1),"&gt;="&amp;(0.5*Parametri!D12))</f>
        <v>5</v>
      </c>
      <c r="D5" s="64">
        <f ca="1">COUNTIF(INDIRECT("Spisak!D3:D"&amp;E1),"&lt;"&amp;(0.1*Parametri!D12))</f>
        <v>17</v>
      </c>
      <c r="E5" s="65">
        <f ca="1">COUNTIF(INDIRECT("Spisak!D3:D"&amp;E1),"&gt;="&amp;(0.9*Parametri!D12))</f>
        <v>0</v>
      </c>
      <c r="F5" s="31"/>
      <c r="G5" s="31"/>
      <c r="H5" s="31"/>
      <c r="I5" s="31"/>
      <c r="J5" s="31"/>
    </row>
    <row r="6" spans="2:12" ht="13.5" thickBot="1" x14ac:dyDescent="0.25">
      <c r="B6" s="33" t="s">
        <v>35</v>
      </c>
      <c r="C6" s="34">
        <f ca="1">IF($B$5&gt;0,C5/$B$5,"")</f>
        <v>0.12195121951219512</v>
      </c>
      <c r="D6" s="34">
        <f ca="1">IF($B$5&gt;0,D5/$B$5,"")</f>
        <v>0.41463414634146339</v>
      </c>
      <c r="E6" s="35">
        <f ca="1">IF($B$5&gt;0,E5/$B$5,"")</f>
        <v>0</v>
      </c>
      <c r="F6" s="31"/>
      <c r="G6" s="31"/>
      <c r="H6" s="31"/>
      <c r="I6" s="31"/>
      <c r="J6" s="31"/>
    </row>
    <row r="7" spans="2:12" x14ac:dyDescent="0.2">
      <c r="B7" s="32"/>
      <c r="C7" s="32"/>
      <c r="D7" s="32"/>
      <c r="E7" s="32"/>
      <c r="F7" s="31"/>
      <c r="G7" s="31"/>
      <c r="H7" s="31"/>
      <c r="I7" s="31"/>
      <c r="J7" s="31"/>
    </row>
    <row r="8" spans="2:12" x14ac:dyDescent="0.2">
      <c r="B8" s="32"/>
      <c r="C8" s="32"/>
      <c r="D8" s="32"/>
      <c r="E8" s="32"/>
      <c r="F8" s="31"/>
      <c r="G8" s="31"/>
      <c r="H8" s="31"/>
      <c r="I8" s="31"/>
      <c r="J8" s="31"/>
    </row>
    <row r="9" spans="2:12" ht="13.5" thickBot="1" x14ac:dyDescent="0.25">
      <c r="B9" s="83" t="s">
        <v>389</v>
      </c>
      <c r="C9" s="83"/>
      <c r="D9" s="83"/>
      <c r="E9" s="83"/>
      <c r="F9" s="31"/>
      <c r="G9" s="31"/>
      <c r="H9" s="31"/>
      <c r="I9" s="31"/>
      <c r="J9" s="31"/>
    </row>
    <row r="10" spans="2:12" ht="13.5" thickBot="1" x14ac:dyDescent="0.25">
      <c r="B10" s="19" t="s">
        <v>31</v>
      </c>
      <c r="C10" s="20" t="s">
        <v>32</v>
      </c>
      <c r="D10" s="20" t="s">
        <v>33</v>
      </c>
      <c r="E10" s="21" t="s">
        <v>34</v>
      </c>
      <c r="F10" s="31"/>
      <c r="G10" s="31"/>
      <c r="H10" s="31"/>
      <c r="I10" s="31"/>
      <c r="J10" s="31"/>
    </row>
    <row r="11" spans="2:12" ht="15" x14ac:dyDescent="0.25">
      <c r="B11" s="63">
        <f ca="1">COUNT(INDIRECT("Spisak!E3:E" &amp; $E$1))</f>
        <v>36</v>
      </c>
      <c r="C11" s="64">
        <f ca="1">COUNTIF(INDIRECT("Spisak!E3:E"&amp;E1),"&gt;="&amp;(0.5*Parametri!D12))</f>
        <v>5</v>
      </c>
      <c r="D11" s="64">
        <f ca="1">COUNTIF(INDIRECT("Spisak!E3:E"&amp;E1),"&lt;"&amp;(0.1*Parametri!D12))</f>
        <v>7</v>
      </c>
      <c r="E11" s="65">
        <f ca="1">COUNTIF(INDIRECT("Spisak!E3:E"&amp;E1),"&gt;="&amp;(0.9*Parametri!D12))</f>
        <v>0</v>
      </c>
      <c r="F11" s="31"/>
      <c r="G11" s="31"/>
      <c r="H11" s="31"/>
      <c r="I11" s="31"/>
      <c r="J11" s="31"/>
    </row>
    <row r="12" spans="2:12" ht="13.5" thickBot="1" x14ac:dyDescent="0.25">
      <c r="B12" s="33" t="s">
        <v>35</v>
      </c>
      <c r="C12" s="34">
        <f ca="1">IF($B$5&gt;0,C11/$B$5,"")</f>
        <v>0.12195121951219512</v>
      </c>
      <c r="D12" s="34">
        <f ca="1">IF($B$5&gt;0,D11/$B$5,"")</f>
        <v>0.17073170731707318</v>
      </c>
      <c r="E12" s="35">
        <f ca="1">IF($B$5&gt;0,E11/$B$5,"")</f>
        <v>0</v>
      </c>
      <c r="F12" s="31"/>
      <c r="G12" s="31"/>
      <c r="H12" s="31"/>
      <c r="I12" s="31"/>
      <c r="J12" s="31"/>
    </row>
    <row r="13" spans="2:12" x14ac:dyDescent="0.2">
      <c r="F13" s="31"/>
      <c r="G13" s="31"/>
      <c r="H13" s="31"/>
      <c r="I13" s="31"/>
      <c r="J13" s="31"/>
    </row>
    <row r="14" spans="2:12" x14ac:dyDescent="0.2">
      <c r="F14" s="31"/>
      <c r="G14" s="31"/>
      <c r="H14" s="31"/>
      <c r="I14" s="31"/>
      <c r="J14" s="31"/>
    </row>
    <row r="15" spans="2:12" ht="13.5" thickBot="1" x14ac:dyDescent="0.25">
      <c r="B15" s="83" t="s">
        <v>390</v>
      </c>
      <c r="C15" s="83"/>
      <c r="D15" s="83"/>
      <c r="E15" s="83"/>
      <c r="F15" s="31"/>
      <c r="G15" s="31"/>
      <c r="H15" s="31"/>
      <c r="I15" s="31"/>
      <c r="J15" s="31"/>
    </row>
    <row r="16" spans="2:12" ht="13.5" thickBot="1" x14ac:dyDescent="0.25">
      <c r="B16" s="19" t="s">
        <v>31</v>
      </c>
      <c r="C16" s="20" t="s">
        <v>32</v>
      </c>
      <c r="D16" s="20" t="s">
        <v>33</v>
      </c>
      <c r="E16" s="21" t="s">
        <v>34</v>
      </c>
      <c r="F16" s="31"/>
      <c r="G16" s="31"/>
      <c r="H16" s="32"/>
      <c r="I16" s="32"/>
      <c r="J16" s="32"/>
      <c r="K16" s="36"/>
      <c r="L16" s="36"/>
    </row>
    <row r="17" spans="2:12" ht="15" x14ac:dyDescent="0.25">
      <c r="B17" s="63">
        <f ca="1">COUNT(INDIRECT("Spisak!H3:H" &amp; $E$1))</f>
        <v>26</v>
      </c>
      <c r="C17" s="64">
        <f ca="1">COUNTIF(INDIRECT("Spisak!H3:H"&amp;E1),"&gt;="&amp;(0.5*Parametri!C13))</f>
        <v>3</v>
      </c>
      <c r="D17" s="64">
        <f ca="1">COUNTIF(INDIRECT("Spisak!H3:H"&amp;E1),"&lt;"&amp;(0.1*Parametri!C13))</f>
        <v>11</v>
      </c>
      <c r="E17" s="65">
        <f ca="1">COUNTIF(INDIRECT("Spisak!H3:H"&amp;E1),"&gt;="&amp;(0.9*Parametri!C13))</f>
        <v>0</v>
      </c>
      <c r="F17" s="31"/>
      <c r="G17" s="31"/>
      <c r="H17" s="32"/>
      <c r="I17" s="37"/>
      <c r="J17" s="37"/>
      <c r="K17" s="37"/>
      <c r="L17" s="36"/>
    </row>
    <row r="18" spans="2:12" ht="13.5" thickBot="1" x14ac:dyDescent="0.25">
      <c r="B18" s="33" t="s">
        <v>35</v>
      </c>
      <c r="C18" s="34">
        <f ca="1">IF($B$5&gt;0,C17/$B$5,"")</f>
        <v>7.3170731707317069E-2</v>
      </c>
      <c r="D18" s="34">
        <f ca="1">IF($B$5&gt;0,D17/$B$5,"")</f>
        <v>0.26829268292682928</v>
      </c>
      <c r="E18" s="35">
        <f ca="1">IF($B$5&gt;0,E17/$B$5,"")</f>
        <v>0</v>
      </c>
    </row>
    <row r="21" spans="2:12" ht="13.5" thickBot="1" x14ac:dyDescent="0.25">
      <c r="B21" s="83" t="s">
        <v>390</v>
      </c>
      <c r="C21" s="83"/>
      <c r="D21" s="83"/>
      <c r="E21" s="83"/>
    </row>
    <row r="22" spans="2:12" ht="13.5" thickBot="1" x14ac:dyDescent="0.25">
      <c r="B22" s="19" t="s">
        <v>31</v>
      </c>
      <c r="C22" s="20" t="s">
        <v>32</v>
      </c>
      <c r="D22" s="20" t="s">
        <v>33</v>
      </c>
      <c r="E22" s="21" t="s">
        <v>34</v>
      </c>
    </row>
    <row r="23" spans="2:12" ht="15" x14ac:dyDescent="0.25">
      <c r="B23" s="63">
        <f ca="1">COUNT(INDIRECT("Spisak!K3:K" &amp; $E$1))</f>
        <v>24</v>
      </c>
      <c r="C23" s="64">
        <f ca="1">COUNTIF(INDIRECT("Spisak!K3:K"&amp;E1),"&gt;="&amp;(0.5*Parametri!C13))</f>
        <v>5</v>
      </c>
      <c r="D23" s="64">
        <f ca="1">COUNTIF(INDIRECT("Spisak!K3:K"&amp;E1),"&lt;"&amp;(0.1*Parametri!C13))</f>
        <v>1</v>
      </c>
      <c r="E23" s="65">
        <f ca="1">COUNTIF(INDIRECT("Spisak!K3:K"&amp;E1),"&gt;="&amp;(0.9*Parametri!C13))</f>
        <v>0</v>
      </c>
    </row>
    <row r="24" spans="2:12" ht="13.5" thickBot="1" x14ac:dyDescent="0.25">
      <c r="B24" s="33" t="s">
        <v>35</v>
      </c>
      <c r="C24" s="34">
        <f ca="1">IF($B$5&gt;0,C23/$B$5,"")</f>
        <v>0.12195121951219512</v>
      </c>
      <c r="D24" s="34">
        <f ca="1">IF($B$5&gt;0,D23/$B$5,"")</f>
        <v>2.4390243902439025E-2</v>
      </c>
      <c r="E24" s="35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45"/>
  <sheetViews>
    <sheetView zoomScaleNormal="100" workbookViewId="0">
      <selection activeCell="E14" sqref="A1:XFD1048576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85" t="s">
        <v>380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</row>
    <row r="2" spans="1:16" ht="20.100000000000001" customHeight="1" x14ac:dyDescent="0.2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 t="s">
        <v>66</v>
      </c>
      <c r="K2" s="89"/>
      <c r="L2" s="89"/>
      <c r="M2" s="89"/>
      <c r="N2" s="89"/>
      <c r="O2" s="89"/>
      <c r="P2" s="90"/>
    </row>
    <row r="3" spans="1:16" s="44" customFormat="1" ht="30" customHeight="1" thickBot="1" x14ac:dyDescent="0.25">
      <c r="A3" s="91" t="s">
        <v>381</v>
      </c>
      <c r="B3" s="92"/>
      <c r="C3" s="92"/>
      <c r="D3" s="92"/>
      <c r="E3" s="92" t="s">
        <v>67</v>
      </c>
      <c r="F3" s="92"/>
      <c r="G3" s="92"/>
      <c r="H3" s="92"/>
      <c r="I3" s="92"/>
      <c r="J3" s="92" t="s">
        <v>376</v>
      </c>
      <c r="K3" s="92"/>
      <c r="L3" s="92"/>
      <c r="M3" s="92"/>
      <c r="N3" s="92" t="s">
        <v>379</v>
      </c>
      <c r="O3" s="92"/>
      <c r="P3" s="93"/>
    </row>
    <row r="5" spans="1:16" ht="24" customHeight="1" x14ac:dyDescent="0.2">
      <c r="A5" s="94" t="s">
        <v>68</v>
      </c>
      <c r="B5" s="94" t="s">
        <v>69</v>
      </c>
      <c r="C5" s="95" t="s">
        <v>70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4" t="s">
        <v>81</v>
      </c>
      <c r="P5" s="94" t="s">
        <v>82</v>
      </c>
    </row>
    <row r="6" spans="1:16" x14ac:dyDescent="0.2">
      <c r="A6" s="94"/>
      <c r="B6" s="94"/>
      <c r="C6" s="94" t="s">
        <v>71</v>
      </c>
      <c r="D6" s="94" t="s">
        <v>21</v>
      </c>
      <c r="E6" s="94"/>
      <c r="F6" s="94"/>
      <c r="G6" s="94"/>
      <c r="H6" s="94"/>
      <c r="I6" s="94"/>
      <c r="J6" s="94" t="s">
        <v>77</v>
      </c>
      <c r="K6" s="94"/>
      <c r="L6" s="94"/>
      <c r="M6" s="94" t="s">
        <v>78</v>
      </c>
      <c r="N6" s="94"/>
      <c r="O6" s="94"/>
      <c r="P6" s="94"/>
    </row>
    <row r="7" spans="1:16" x14ac:dyDescent="0.2">
      <c r="A7" s="94"/>
      <c r="B7" s="94"/>
      <c r="C7" s="94"/>
      <c r="D7" s="66" t="s">
        <v>20</v>
      </c>
      <c r="E7" s="66" t="s">
        <v>72</v>
      </c>
      <c r="F7" s="66" t="s">
        <v>73</v>
      </c>
      <c r="G7" s="66" t="s">
        <v>74</v>
      </c>
      <c r="H7" s="66" t="s">
        <v>75</v>
      </c>
      <c r="I7" s="66" t="s">
        <v>76</v>
      </c>
      <c r="J7" s="66" t="s">
        <v>20</v>
      </c>
      <c r="K7" s="66" t="s">
        <v>72</v>
      </c>
      <c r="L7" s="66" t="s">
        <v>73</v>
      </c>
      <c r="M7" s="66" t="s">
        <v>79</v>
      </c>
      <c r="N7" s="66" t="s">
        <v>80</v>
      </c>
      <c r="O7" s="94"/>
      <c r="P7" s="94"/>
    </row>
    <row r="8" spans="1:16" ht="12.95" customHeight="1" x14ac:dyDescent="0.2">
      <c r="A8" s="68" t="str">
        <f>Spisak!B3</f>
        <v>1/2020</v>
      </c>
      <c r="B8" s="46" t="str">
        <f>Spisak!C3</f>
        <v>Mićković Dragana</v>
      </c>
      <c r="C8" s="45"/>
      <c r="D8" s="45"/>
      <c r="E8" s="45"/>
      <c r="F8" s="45"/>
      <c r="G8" s="45"/>
      <c r="H8" s="45"/>
      <c r="I8" s="45"/>
      <c r="J8" s="69">
        <f>Spisak!L3</f>
        <v>13</v>
      </c>
      <c r="K8" s="45"/>
      <c r="L8" s="45"/>
      <c r="M8" s="69">
        <f>Spisak!H3</f>
        <v>17.5</v>
      </c>
      <c r="N8" s="69">
        <f>Spisak!K3</f>
        <v>31</v>
      </c>
      <c r="O8" s="69">
        <f>Spisak!N3</f>
        <v>44</v>
      </c>
      <c r="P8" s="69" t="str">
        <f>Spisak!O3</f>
        <v>F</v>
      </c>
    </row>
    <row r="9" spans="1:16" ht="12.95" customHeight="1" x14ac:dyDescent="0.2">
      <c r="A9" s="68" t="str">
        <f>Spisak!B4</f>
        <v>2/2020</v>
      </c>
      <c r="B9" s="46" t="str">
        <f>Spisak!C4</f>
        <v>Đurković Novica</v>
      </c>
      <c r="C9" s="45"/>
      <c r="D9" s="45"/>
      <c r="E9" s="45"/>
      <c r="F9" s="45"/>
      <c r="G9" s="45"/>
      <c r="H9" s="45"/>
      <c r="I9" s="45"/>
      <c r="J9" s="69" t="str">
        <f>Spisak!L4</f>
        <v/>
      </c>
      <c r="K9" s="45"/>
      <c r="L9" s="45"/>
      <c r="M9" s="69">
        <f>Spisak!H4</f>
        <v>0</v>
      </c>
      <c r="N9" s="69" t="str">
        <f>Spisak!K4</f>
        <v/>
      </c>
      <c r="O9" s="69" t="str">
        <f>Spisak!N4</f>
        <v/>
      </c>
      <c r="P9" s="69" t="str">
        <f>Spisak!O4</f>
        <v/>
      </c>
    </row>
    <row r="10" spans="1:16" ht="12.95" customHeight="1" x14ac:dyDescent="0.2">
      <c r="A10" s="68" t="str">
        <f>Spisak!B5</f>
        <v>3/2020</v>
      </c>
      <c r="B10" s="46" t="str">
        <f>Spisak!C5</f>
        <v>Hrustemović Edin</v>
      </c>
      <c r="C10" s="45"/>
      <c r="D10" s="45"/>
      <c r="E10" s="45"/>
      <c r="F10" s="45"/>
      <c r="G10" s="45"/>
      <c r="H10" s="45"/>
      <c r="I10" s="45"/>
      <c r="J10" s="69">
        <f>Spisak!L5</f>
        <v>0</v>
      </c>
      <c r="K10" s="45"/>
      <c r="L10" s="45"/>
      <c r="M10" s="69">
        <f>Spisak!H5</f>
        <v>9.5</v>
      </c>
      <c r="N10" s="69" t="str">
        <f>Spisak!K5</f>
        <v/>
      </c>
      <c r="O10" s="69">
        <f>Spisak!N5</f>
        <v>9.5</v>
      </c>
      <c r="P10" s="69" t="str">
        <f>Spisak!O5</f>
        <v>F</v>
      </c>
    </row>
    <row r="11" spans="1:16" ht="12.95" customHeight="1" x14ac:dyDescent="0.2">
      <c r="A11" s="68" t="str">
        <f>Spisak!B6</f>
        <v>4/2020</v>
      </c>
      <c r="B11" s="46" t="str">
        <f>Spisak!C6</f>
        <v>Kumburović Anđeo</v>
      </c>
      <c r="C11" s="45"/>
      <c r="D11" s="45"/>
      <c r="E11" s="45"/>
      <c r="F11" s="45"/>
      <c r="G11" s="45"/>
      <c r="H11" s="45"/>
      <c r="I11" s="45"/>
      <c r="J11" s="69" t="str">
        <f>Spisak!L6</f>
        <v/>
      </c>
      <c r="K11" s="45"/>
      <c r="L11" s="45"/>
      <c r="M11" s="69" t="str">
        <f>Spisak!H6</f>
        <v/>
      </c>
      <c r="N11" s="69" t="str">
        <f>Spisak!K6</f>
        <v/>
      </c>
      <c r="O11" s="69" t="str">
        <f>Spisak!N6</f>
        <v/>
      </c>
      <c r="P11" s="69" t="str">
        <f>Spisak!O6</f>
        <v/>
      </c>
    </row>
    <row r="12" spans="1:16" ht="12.95" customHeight="1" x14ac:dyDescent="0.2">
      <c r="A12" s="68" t="str">
        <f>Spisak!B7</f>
        <v>5/2020</v>
      </c>
      <c r="B12" s="46" t="str">
        <f>Spisak!C7</f>
        <v>Hrustemović Asmir</v>
      </c>
      <c r="C12" s="45"/>
      <c r="D12" s="45"/>
      <c r="E12" s="45"/>
      <c r="F12" s="45"/>
      <c r="G12" s="45"/>
      <c r="H12" s="45"/>
      <c r="I12" s="45"/>
      <c r="J12" s="69">
        <f>Spisak!L7</f>
        <v>0</v>
      </c>
      <c r="K12" s="45"/>
      <c r="L12" s="45"/>
      <c r="M12" s="69">
        <f>Spisak!H7</f>
        <v>8</v>
      </c>
      <c r="N12" s="69" t="str">
        <f>Spisak!K7</f>
        <v/>
      </c>
      <c r="O12" s="69">
        <f>Spisak!N7</f>
        <v>8</v>
      </c>
      <c r="P12" s="69" t="str">
        <f>Spisak!O7</f>
        <v>F</v>
      </c>
    </row>
    <row r="13" spans="1:16" ht="12.95" customHeight="1" x14ac:dyDescent="0.2">
      <c r="A13" s="68" t="str">
        <f>Spisak!B8</f>
        <v>6/2020</v>
      </c>
      <c r="B13" s="46" t="str">
        <f>Spisak!C8</f>
        <v>Perović Milomir</v>
      </c>
      <c r="C13" s="45"/>
      <c r="D13" s="45"/>
      <c r="E13" s="45"/>
      <c r="F13" s="45"/>
      <c r="G13" s="45"/>
      <c r="H13" s="45"/>
      <c r="I13" s="45"/>
      <c r="J13" s="69" t="str">
        <f>Spisak!L8</f>
        <v/>
      </c>
      <c r="K13" s="45"/>
      <c r="L13" s="45"/>
      <c r="M13" s="69" t="str">
        <f>Spisak!H8</f>
        <v/>
      </c>
      <c r="N13" s="69" t="str">
        <f>Spisak!K8</f>
        <v/>
      </c>
      <c r="O13" s="69" t="str">
        <f>Spisak!N8</f>
        <v/>
      </c>
      <c r="P13" s="69" t="str">
        <f>Spisak!O8</f>
        <v/>
      </c>
    </row>
    <row r="14" spans="1:16" ht="12.95" customHeight="1" x14ac:dyDescent="0.2">
      <c r="A14" s="68" t="str">
        <f>Spisak!B9</f>
        <v>7/2020</v>
      </c>
      <c r="B14" s="46" t="str">
        <f>Spisak!C9</f>
        <v>Perović Miloš</v>
      </c>
      <c r="C14" s="45"/>
      <c r="D14" s="45"/>
      <c r="E14" s="45"/>
      <c r="F14" s="45"/>
      <c r="G14" s="45"/>
      <c r="H14" s="45"/>
      <c r="I14" s="45"/>
      <c r="J14" s="69" t="str">
        <f>Spisak!L9</f>
        <v/>
      </c>
      <c r="K14" s="45"/>
      <c r="L14" s="45"/>
      <c r="M14" s="69" t="str">
        <f>Spisak!H9</f>
        <v/>
      </c>
      <c r="N14" s="69" t="str">
        <f>Spisak!K9</f>
        <v/>
      </c>
      <c r="O14" s="69" t="str">
        <f>Spisak!N9</f>
        <v/>
      </c>
      <c r="P14" s="69" t="str">
        <f>Spisak!O9</f>
        <v/>
      </c>
    </row>
    <row r="15" spans="1:16" ht="12.95" customHeight="1" x14ac:dyDescent="0.2">
      <c r="A15" s="68" t="str">
        <f>Spisak!B10</f>
        <v>8/2020</v>
      </c>
      <c r="B15" s="46" t="str">
        <f>Spisak!C10</f>
        <v>Vujadinović Nemanja</v>
      </c>
      <c r="C15" s="45"/>
      <c r="D15" s="45"/>
      <c r="E15" s="45"/>
      <c r="F15" s="45"/>
      <c r="G15" s="45"/>
      <c r="H15" s="45"/>
      <c r="I15" s="45"/>
      <c r="J15" s="69" t="str">
        <f>Spisak!L10</f>
        <v/>
      </c>
      <c r="K15" s="45"/>
      <c r="L15" s="45"/>
      <c r="M15" s="69" t="str">
        <f>Spisak!H10</f>
        <v/>
      </c>
      <c r="N15" s="69" t="str">
        <f>Spisak!K10</f>
        <v/>
      </c>
      <c r="O15" s="69" t="str">
        <f>Spisak!N10</f>
        <v/>
      </c>
      <c r="P15" s="69" t="str">
        <f>Spisak!O10</f>
        <v/>
      </c>
    </row>
    <row r="16" spans="1:16" ht="12.95" customHeight="1" x14ac:dyDescent="0.2">
      <c r="A16" s="68" t="str">
        <f>Spisak!B11</f>
        <v>9/2020</v>
      </c>
      <c r="B16" s="46" t="str">
        <f>Spisak!C11</f>
        <v>Mitrović Mitar</v>
      </c>
      <c r="C16" s="45"/>
      <c r="D16" s="45"/>
      <c r="E16" s="45"/>
      <c r="F16" s="45"/>
      <c r="G16" s="45"/>
      <c r="H16" s="45"/>
      <c r="I16" s="45"/>
      <c r="J16" s="69">
        <f>Spisak!L11</f>
        <v>20</v>
      </c>
      <c r="K16" s="45"/>
      <c r="L16" s="45"/>
      <c r="M16" s="69">
        <f>Spisak!H11</f>
        <v>24</v>
      </c>
      <c r="N16" s="69">
        <f>Spisak!K11</f>
        <v>32</v>
      </c>
      <c r="O16" s="69">
        <f>Spisak!N11</f>
        <v>52</v>
      </c>
      <c r="P16" s="69" t="str">
        <f>Spisak!O11</f>
        <v>E</v>
      </c>
    </row>
    <row r="17" spans="1:16" ht="12.95" customHeight="1" x14ac:dyDescent="0.2">
      <c r="A17" s="68" t="str">
        <f>Spisak!B12</f>
        <v>10/2020</v>
      </c>
      <c r="B17" s="46" t="str">
        <f>Spisak!C12</f>
        <v>Cvijović Filip</v>
      </c>
      <c r="C17" s="45"/>
      <c r="D17" s="45"/>
      <c r="E17" s="45"/>
      <c r="F17" s="45"/>
      <c r="G17" s="45"/>
      <c r="H17" s="45"/>
      <c r="I17" s="45"/>
      <c r="J17" s="69">
        <f>Spisak!L12</f>
        <v>18</v>
      </c>
      <c r="K17" s="45"/>
      <c r="L17" s="45"/>
      <c r="M17" s="69">
        <f>Spisak!H12</f>
        <v>35</v>
      </c>
      <c r="N17" s="69" t="str">
        <f>Spisak!K12</f>
        <v/>
      </c>
      <c r="O17" s="69">
        <f>Spisak!N12</f>
        <v>53</v>
      </c>
      <c r="P17" s="69" t="str">
        <f>Spisak!O12</f>
        <v>E</v>
      </c>
    </row>
    <row r="18" spans="1:16" ht="12.95" customHeight="1" x14ac:dyDescent="0.2">
      <c r="A18" s="68" t="str">
        <f>Spisak!B13</f>
        <v>11/2020</v>
      </c>
      <c r="B18" s="46" t="str">
        <f>Spisak!C13</f>
        <v>Šoškić Matija</v>
      </c>
      <c r="C18" s="45"/>
      <c r="D18" s="45"/>
      <c r="E18" s="45"/>
      <c r="F18" s="45"/>
      <c r="G18" s="45"/>
      <c r="H18" s="45"/>
      <c r="I18" s="45"/>
      <c r="J18" s="69">
        <f>Spisak!L13</f>
        <v>0</v>
      </c>
      <c r="K18" s="45"/>
      <c r="L18" s="45"/>
      <c r="M18" s="69" t="str">
        <f>Spisak!H13</f>
        <v/>
      </c>
      <c r="N18" s="69" t="str">
        <f>Spisak!K13</f>
        <v/>
      </c>
      <c r="O18" s="69">
        <f>Spisak!N13</f>
        <v>0</v>
      </c>
      <c r="P18" s="69" t="str">
        <f>Spisak!O13</f>
        <v>F</v>
      </c>
    </row>
    <row r="19" spans="1:16" ht="12.95" customHeight="1" x14ac:dyDescent="0.2">
      <c r="A19" s="68" t="str">
        <f>Spisak!B14</f>
        <v>12/2020</v>
      </c>
      <c r="B19" s="46" t="str">
        <f>Spisak!C14</f>
        <v>Radulović Krsto</v>
      </c>
      <c r="C19" s="45"/>
      <c r="D19" s="45"/>
      <c r="E19" s="45"/>
      <c r="F19" s="45"/>
      <c r="G19" s="45"/>
      <c r="H19" s="45"/>
      <c r="I19" s="45"/>
      <c r="J19" s="69">
        <f>Spisak!L14</f>
        <v>6</v>
      </c>
      <c r="K19" s="45"/>
      <c r="L19" s="45"/>
      <c r="M19" s="69">
        <f>Spisak!H14</f>
        <v>0</v>
      </c>
      <c r="N19" s="69">
        <f>Spisak!K14</f>
        <v>19</v>
      </c>
      <c r="O19" s="69">
        <f>Spisak!N14</f>
        <v>25</v>
      </c>
      <c r="P19" s="69" t="str">
        <f>Spisak!O14</f>
        <v>F</v>
      </c>
    </row>
    <row r="20" spans="1:16" ht="12.95" customHeight="1" x14ac:dyDescent="0.2">
      <c r="A20" s="68" t="str">
        <f>Spisak!B15</f>
        <v>13/2020</v>
      </c>
      <c r="B20" s="46" t="str">
        <f>Spisak!C15</f>
        <v>Gospić Nikolina</v>
      </c>
      <c r="C20" s="45"/>
      <c r="D20" s="45"/>
      <c r="E20" s="45"/>
      <c r="F20" s="45"/>
      <c r="G20" s="45"/>
      <c r="H20" s="45"/>
      <c r="I20" s="45"/>
      <c r="J20" s="69" t="str">
        <f>Spisak!L15</f>
        <v/>
      </c>
      <c r="K20" s="45"/>
      <c r="L20" s="45"/>
      <c r="M20" s="69" t="str">
        <f>Spisak!H15</f>
        <v/>
      </c>
      <c r="N20" s="69" t="str">
        <f>Spisak!K15</f>
        <v/>
      </c>
      <c r="O20" s="69" t="str">
        <f>Spisak!N15</f>
        <v/>
      </c>
      <c r="P20" s="69" t="str">
        <f>Spisak!O15</f>
        <v/>
      </c>
    </row>
    <row r="21" spans="1:16" ht="12.95" customHeight="1" x14ac:dyDescent="0.2">
      <c r="A21" s="68" t="str">
        <f>Spisak!B16</f>
        <v>14/2020</v>
      </c>
      <c r="B21" s="46" t="str">
        <f>Spisak!C16</f>
        <v>Peruničić Vidosava</v>
      </c>
      <c r="C21" s="45"/>
      <c r="D21" s="45"/>
      <c r="E21" s="45"/>
      <c r="F21" s="45"/>
      <c r="G21" s="45"/>
      <c r="H21" s="45"/>
      <c r="I21" s="45"/>
      <c r="J21" s="69" t="str">
        <f>Spisak!L16</f>
        <v/>
      </c>
      <c r="K21" s="45"/>
      <c r="L21" s="45"/>
      <c r="M21" s="69" t="str">
        <f>Spisak!H16</f>
        <v/>
      </c>
      <c r="N21" s="69" t="str">
        <f>Spisak!K16</f>
        <v/>
      </c>
      <c r="O21" s="69" t="str">
        <f>Spisak!N16</f>
        <v/>
      </c>
      <c r="P21" s="69" t="str">
        <f>Spisak!O16</f>
        <v/>
      </c>
    </row>
    <row r="22" spans="1:16" ht="12.95" customHeight="1" x14ac:dyDescent="0.2">
      <c r="A22" s="68" t="str">
        <f>Spisak!B17</f>
        <v>15/2020</v>
      </c>
      <c r="B22" s="46" t="str">
        <f>Spisak!C17</f>
        <v>Bulatović Petar</v>
      </c>
      <c r="C22" s="45"/>
      <c r="D22" s="45"/>
      <c r="E22" s="45"/>
      <c r="F22" s="45"/>
      <c r="G22" s="45"/>
      <c r="H22" s="45"/>
      <c r="I22" s="45"/>
      <c r="J22" s="69" t="str">
        <f>Spisak!L17</f>
        <v/>
      </c>
      <c r="K22" s="45"/>
      <c r="L22" s="45"/>
      <c r="M22" s="69" t="str">
        <f>Spisak!H17</f>
        <v/>
      </c>
      <c r="N22" s="69" t="str">
        <f>Spisak!K17</f>
        <v/>
      </c>
      <c r="O22" s="69" t="str">
        <f>Spisak!N17</f>
        <v/>
      </c>
      <c r="P22" s="69" t="str">
        <f>Spisak!O17</f>
        <v/>
      </c>
    </row>
    <row r="23" spans="1:16" ht="12.95" customHeight="1" x14ac:dyDescent="0.2">
      <c r="A23" s="68" t="str">
        <f>Spisak!B18</f>
        <v>16/2020</v>
      </c>
      <c r="B23" s="46" t="str">
        <f>Spisak!C18</f>
        <v>Hadžajlić Belma</v>
      </c>
      <c r="C23" s="45"/>
      <c r="D23" s="45"/>
      <c r="E23" s="45"/>
      <c r="F23" s="45"/>
      <c r="G23" s="45"/>
      <c r="H23" s="45"/>
      <c r="I23" s="45"/>
      <c r="J23" s="69" t="str">
        <f>Spisak!L18</f>
        <v/>
      </c>
      <c r="K23" s="45"/>
      <c r="L23" s="45"/>
      <c r="M23" s="69" t="str">
        <f>Spisak!H18</f>
        <v/>
      </c>
      <c r="N23" s="69" t="str">
        <f>Spisak!K18</f>
        <v/>
      </c>
      <c r="O23" s="69" t="str">
        <f>Spisak!N18</f>
        <v/>
      </c>
      <c r="P23" s="69" t="str">
        <f>Spisak!O18</f>
        <v/>
      </c>
    </row>
    <row r="24" spans="1:16" ht="12.95" customHeight="1" x14ac:dyDescent="0.2">
      <c r="A24" s="68" t="str">
        <f>Spisak!B19</f>
        <v>17/2020</v>
      </c>
      <c r="B24" s="46" t="str">
        <f>Spisak!C19</f>
        <v>Tafić Adela</v>
      </c>
      <c r="C24" s="45"/>
      <c r="D24" s="45"/>
      <c r="E24" s="45"/>
      <c r="F24" s="45"/>
      <c r="G24" s="45"/>
      <c r="H24" s="45"/>
      <c r="I24" s="45"/>
      <c r="J24" s="69" t="str">
        <f>Spisak!L19</f>
        <v/>
      </c>
      <c r="K24" s="45"/>
      <c r="L24" s="45"/>
      <c r="M24" s="69" t="str">
        <f>Spisak!H19</f>
        <v/>
      </c>
      <c r="N24" s="69" t="str">
        <f>Spisak!K19</f>
        <v/>
      </c>
      <c r="O24" s="69" t="str">
        <f>Spisak!N19</f>
        <v/>
      </c>
      <c r="P24" s="69" t="str">
        <f>Spisak!O19</f>
        <v/>
      </c>
    </row>
    <row r="25" spans="1:16" ht="12.95" customHeight="1" x14ac:dyDescent="0.2">
      <c r="A25" s="68" t="str">
        <f>Spisak!B20</f>
        <v>18/2020</v>
      </c>
      <c r="B25" s="46" t="str">
        <f>Spisak!C20</f>
        <v>Perović Filip</v>
      </c>
      <c r="C25" s="45"/>
      <c r="D25" s="45"/>
      <c r="E25" s="45"/>
      <c r="F25" s="45"/>
      <c r="G25" s="45"/>
      <c r="H25" s="45"/>
      <c r="I25" s="45"/>
      <c r="J25" s="69">
        <f>Spisak!L20</f>
        <v>18</v>
      </c>
      <c r="K25" s="45"/>
      <c r="L25" s="45"/>
      <c r="M25" s="69">
        <f>Spisak!H20</f>
        <v>13</v>
      </c>
      <c r="N25" s="69">
        <f>Spisak!K20</f>
        <v>25</v>
      </c>
      <c r="O25" s="69">
        <f>Spisak!N20</f>
        <v>43</v>
      </c>
      <c r="P25" s="69" t="str">
        <f>Spisak!O20</f>
        <v>F</v>
      </c>
    </row>
    <row r="26" spans="1:16" ht="12.95" customHeight="1" x14ac:dyDescent="0.2">
      <c r="A26" s="68" t="str">
        <f>Spisak!B21</f>
        <v>19/2020</v>
      </c>
      <c r="B26" s="46" t="str">
        <f>Spisak!C21</f>
        <v>Savović Luka</v>
      </c>
      <c r="C26" s="45"/>
      <c r="D26" s="45"/>
      <c r="E26" s="45"/>
      <c r="F26" s="45"/>
      <c r="G26" s="45"/>
      <c r="H26" s="45"/>
      <c r="I26" s="45"/>
      <c r="J26" s="69">
        <f>Spisak!L21</f>
        <v>11</v>
      </c>
      <c r="K26" s="45"/>
      <c r="L26" s="45"/>
      <c r="M26" s="69" t="str">
        <f>Spisak!H21</f>
        <v/>
      </c>
      <c r="N26" s="69" t="str">
        <f>Spisak!K21</f>
        <v/>
      </c>
      <c r="O26" s="69">
        <f>Spisak!N21</f>
        <v>11</v>
      </c>
      <c r="P26" s="69" t="str">
        <f>Spisak!O21</f>
        <v>F</v>
      </c>
    </row>
    <row r="27" spans="1:16" ht="12.95" customHeight="1" x14ac:dyDescent="0.2">
      <c r="A27" s="68" t="str">
        <f>Spisak!B22</f>
        <v>20/2020</v>
      </c>
      <c r="B27" s="46" t="str">
        <f>Spisak!C22</f>
        <v>Hadžibegović Denisa</v>
      </c>
      <c r="C27" s="45"/>
      <c r="D27" s="45"/>
      <c r="E27" s="45"/>
      <c r="F27" s="45"/>
      <c r="G27" s="45"/>
      <c r="H27" s="45"/>
      <c r="I27" s="45"/>
      <c r="J27" s="69" t="str">
        <f>Spisak!L22</f>
        <v/>
      </c>
      <c r="K27" s="45"/>
      <c r="L27" s="45"/>
      <c r="M27" s="69" t="str">
        <f>Spisak!H22</f>
        <v/>
      </c>
      <c r="N27" s="69" t="str">
        <f>Spisak!K22</f>
        <v/>
      </c>
      <c r="O27" s="69" t="str">
        <f>Spisak!N22</f>
        <v/>
      </c>
      <c r="P27" s="69" t="str">
        <f>Spisak!O22</f>
        <v/>
      </c>
    </row>
    <row r="28" spans="1:16" ht="12.95" customHeight="1" x14ac:dyDescent="0.2">
      <c r="A28" s="68" t="str">
        <f>Spisak!B23</f>
        <v>21/2020</v>
      </c>
      <c r="B28" s="46" t="str">
        <f>Spisak!C23</f>
        <v>Sorat Vuk</v>
      </c>
      <c r="C28" s="45"/>
      <c r="D28" s="45"/>
      <c r="E28" s="45"/>
      <c r="F28" s="45"/>
      <c r="G28" s="45"/>
      <c r="H28" s="45"/>
      <c r="I28" s="45"/>
      <c r="J28" s="69" t="str">
        <f>Spisak!L23</f>
        <v/>
      </c>
      <c r="K28" s="45"/>
      <c r="L28" s="45"/>
      <c r="M28" s="69" t="str">
        <f>Spisak!H23</f>
        <v/>
      </c>
      <c r="N28" s="69" t="str">
        <f>Spisak!K23</f>
        <v/>
      </c>
      <c r="O28" s="69" t="str">
        <f>Spisak!N23</f>
        <v/>
      </c>
      <c r="P28" s="69" t="str">
        <f>Spisak!O23</f>
        <v/>
      </c>
    </row>
    <row r="29" spans="1:16" ht="12.95" customHeight="1" x14ac:dyDescent="0.2">
      <c r="A29" s="68" t="str">
        <f>Spisak!B24</f>
        <v>22/2020</v>
      </c>
      <c r="B29" s="46" t="str">
        <f>Spisak!C24</f>
        <v>Jokić Luka</v>
      </c>
      <c r="C29" s="45"/>
      <c r="D29" s="45"/>
      <c r="E29" s="45"/>
      <c r="F29" s="45"/>
      <c r="G29" s="45"/>
      <c r="H29" s="45"/>
      <c r="I29" s="45"/>
      <c r="J29" s="69" t="str">
        <f>Spisak!L24</f>
        <v/>
      </c>
      <c r="K29" s="45"/>
      <c r="L29" s="45"/>
      <c r="M29" s="69" t="str">
        <f>Spisak!H24</f>
        <v/>
      </c>
      <c r="N29" s="69" t="str">
        <f>Spisak!K24</f>
        <v/>
      </c>
      <c r="O29" s="69" t="str">
        <f>Spisak!N24</f>
        <v/>
      </c>
      <c r="P29" s="69" t="str">
        <f>Spisak!O24</f>
        <v/>
      </c>
    </row>
    <row r="30" spans="1:16" ht="12.95" customHeight="1" x14ac:dyDescent="0.2">
      <c r="A30" s="68" t="str">
        <f>Spisak!B25</f>
        <v>23/2020</v>
      </c>
      <c r="B30" s="46" t="str">
        <f>Spisak!C25</f>
        <v>Bezmarević Savo</v>
      </c>
      <c r="C30" s="45"/>
      <c r="D30" s="45"/>
      <c r="E30" s="45"/>
      <c r="F30" s="45"/>
      <c r="G30" s="45"/>
      <c r="H30" s="45"/>
      <c r="I30" s="45"/>
      <c r="J30" s="69">
        <f>Spisak!L25</f>
        <v>5</v>
      </c>
      <c r="K30" s="45"/>
      <c r="L30" s="45"/>
      <c r="M30" s="69" t="str">
        <f>Spisak!H25</f>
        <v/>
      </c>
      <c r="N30" s="69">
        <f>Spisak!K25</f>
        <v>35</v>
      </c>
      <c r="O30" s="69">
        <f>Spisak!N25</f>
        <v>40</v>
      </c>
      <c r="P30" s="69" t="str">
        <f>Spisak!O25</f>
        <v>F</v>
      </c>
    </row>
    <row r="31" spans="1:16" ht="12.95" customHeight="1" x14ac:dyDescent="0.2">
      <c r="A31" s="68" t="str">
        <f>Spisak!B26</f>
        <v>24/2020</v>
      </c>
      <c r="B31" s="46" t="str">
        <f>Spisak!C26</f>
        <v>Perišić Nikola</v>
      </c>
      <c r="C31" s="45"/>
      <c r="D31" s="45"/>
      <c r="E31" s="45"/>
      <c r="F31" s="45"/>
      <c r="G31" s="45"/>
      <c r="H31" s="45"/>
      <c r="I31" s="45"/>
      <c r="J31" s="69" t="str">
        <f>Spisak!L26</f>
        <v/>
      </c>
      <c r="K31" s="45"/>
      <c r="L31" s="45"/>
      <c r="M31" s="69" t="str">
        <f>Spisak!H26</f>
        <v/>
      </c>
      <c r="N31" s="69" t="str">
        <f>Spisak!K26</f>
        <v/>
      </c>
      <c r="O31" s="69" t="str">
        <f>Spisak!N26</f>
        <v/>
      </c>
      <c r="P31" s="69" t="str">
        <f>Spisak!O26</f>
        <v/>
      </c>
    </row>
    <row r="32" spans="1:16" ht="12.95" customHeight="1" x14ac:dyDescent="0.2">
      <c r="A32" s="68" t="str">
        <f>Spisak!B27</f>
        <v>25/2020</v>
      </c>
      <c r="B32" s="46" t="str">
        <f>Spisak!C27</f>
        <v>Huremović Denis</v>
      </c>
      <c r="C32" s="45"/>
      <c r="D32" s="45"/>
      <c r="E32" s="45"/>
      <c r="F32" s="45"/>
      <c r="G32" s="45"/>
      <c r="H32" s="45"/>
      <c r="I32" s="45"/>
      <c r="J32" s="69" t="str">
        <f>Spisak!L27</f>
        <v/>
      </c>
      <c r="K32" s="45"/>
      <c r="L32" s="45"/>
      <c r="M32" s="69" t="str">
        <f>Spisak!H27</f>
        <v/>
      </c>
      <c r="N32" s="69" t="str">
        <f>Spisak!K27</f>
        <v/>
      </c>
      <c r="O32" s="69" t="str">
        <f>Spisak!N27</f>
        <v/>
      </c>
      <c r="P32" s="69" t="str">
        <f>Spisak!O27</f>
        <v/>
      </c>
    </row>
    <row r="33" spans="1:16" ht="12.95" customHeight="1" x14ac:dyDescent="0.2">
      <c r="A33" s="68" t="str">
        <f>Spisak!B28</f>
        <v>26/2020</v>
      </c>
      <c r="B33" s="46" t="str">
        <f>Spisak!C28</f>
        <v>Popović Kristijan</v>
      </c>
      <c r="C33" s="45"/>
      <c r="D33" s="45"/>
      <c r="E33" s="45"/>
      <c r="F33" s="45"/>
      <c r="G33" s="45"/>
      <c r="H33" s="45"/>
      <c r="I33" s="45"/>
      <c r="J33" s="69" t="str">
        <f>Spisak!L28</f>
        <v/>
      </c>
      <c r="K33" s="45"/>
      <c r="L33" s="45"/>
      <c r="M33" s="69" t="str">
        <f>Spisak!H28</f>
        <v/>
      </c>
      <c r="N33" s="69" t="str">
        <f>Spisak!K28</f>
        <v/>
      </c>
      <c r="O33" s="69" t="str">
        <f>Spisak!N28</f>
        <v/>
      </c>
      <c r="P33" s="69" t="str">
        <f>Spisak!O28</f>
        <v/>
      </c>
    </row>
    <row r="34" spans="1:16" ht="12.95" customHeight="1" x14ac:dyDescent="0.2">
      <c r="A34" s="68" t="str">
        <f>Spisak!B29</f>
        <v>27/2020</v>
      </c>
      <c r="B34" s="46" t="str">
        <f>Spisak!C29</f>
        <v>Zejak Dejan</v>
      </c>
      <c r="C34" s="45"/>
      <c r="D34" s="45"/>
      <c r="E34" s="45"/>
      <c r="F34" s="45"/>
      <c r="G34" s="45"/>
      <c r="H34" s="45"/>
      <c r="I34" s="45"/>
      <c r="J34" s="69">
        <f>Spisak!L29</f>
        <v>21</v>
      </c>
      <c r="K34" s="45"/>
      <c r="L34" s="45"/>
      <c r="M34" s="69">
        <f>Spisak!H29</f>
        <v>32.5</v>
      </c>
      <c r="N34" s="69" t="str">
        <f>Spisak!K29</f>
        <v/>
      </c>
      <c r="O34" s="69">
        <f>Spisak!N29</f>
        <v>53.5</v>
      </c>
      <c r="P34" s="69" t="str">
        <f>Spisak!O29</f>
        <v>E</v>
      </c>
    </row>
    <row r="35" spans="1:16" ht="12.95" customHeight="1" x14ac:dyDescent="0.2">
      <c r="A35" s="68" t="str">
        <f>Spisak!B30</f>
        <v>29/2020</v>
      </c>
      <c r="B35" s="46" t="str">
        <f>Spisak!C30</f>
        <v>Vuković Mašan</v>
      </c>
      <c r="C35" s="45"/>
      <c r="D35" s="45"/>
      <c r="E35" s="45"/>
      <c r="F35" s="45"/>
      <c r="G35" s="45"/>
      <c r="H35" s="45"/>
      <c r="I35" s="45"/>
      <c r="J35" s="69">
        <f>Spisak!L30</f>
        <v>23</v>
      </c>
      <c r="K35" s="45"/>
      <c r="L35" s="45"/>
      <c r="M35" s="69">
        <f>Spisak!H30</f>
        <v>20.5</v>
      </c>
      <c r="N35" s="69">
        <f>Spisak!K30</f>
        <v>36</v>
      </c>
      <c r="O35" s="69">
        <f>Spisak!N30</f>
        <v>59</v>
      </c>
      <c r="P35" s="69" t="str">
        <f>Spisak!O30</f>
        <v>E</v>
      </c>
    </row>
    <row r="36" spans="1:16" ht="12.95" customHeight="1" x14ac:dyDescent="0.2">
      <c r="A36" s="68" t="str">
        <f>Spisak!B31</f>
        <v>30/2020</v>
      </c>
      <c r="B36" s="46" t="str">
        <f>Spisak!C31</f>
        <v>Petrović Radule</v>
      </c>
      <c r="C36" s="45"/>
      <c r="D36" s="45"/>
      <c r="E36" s="45"/>
      <c r="F36" s="45"/>
      <c r="G36" s="45"/>
      <c r="H36" s="45"/>
      <c r="I36" s="45"/>
      <c r="J36" s="69">
        <f>Spisak!L31</f>
        <v>30</v>
      </c>
      <c r="K36" s="45"/>
      <c r="L36" s="45"/>
      <c r="M36" s="69">
        <f>Spisak!H31</f>
        <v>31.5</v>
      </c>
      <c r="N36" s="69" t="str">
        <f>Spisak!K31</f>
        <v/>
      </c>
      <c r="O36" s="69">
        <f>Spisak!N31</f>
        <v>61.5</v>
      </c>
      <c r="P36" s="69" t="str">
        <f>Spisak!O31</f>
        <v>D</v>
      </c>
    </row>
    <row r="37" spans="1:16" ht="12.95" customHeight="1" x14ac:dyDescent="0.2">
      <c r="A37" s="68" t="str">
        <f>Spisak!B32</f>
        <v>31/2020</v>
      </c>
      <c r="B37" s="46" t="str">
        <f>Spisak!C32</f>
        <v>Rakočević Igor</v>
      </c>
      <c r="C37" s="45"/>
      <c r="D37" s="45"/>
      <c r="E37" s="45"/>
      <c r="F37" s="45"/>
      <c r="G37" s="45"/>
      <c r="H37" s="45"/>
      <c r="I37" s="45"/>
      <c r="J37" s="69" t="str">
        <f>Spisak!L32</f>
        <v/>
      </c>
      <c r="K37" s="45"/>
      <c r="L37" s="45"/>
      <c r="M37" s="69" t="str">
        <f>Spisak!H32</f>
        <v/>
      </c>
      <c r="N37" s="69" t="str">
        <f>Spisak!K32</f>
        <v/>
      </c>
      <c r="O37" s="69" t="str">
        <f>Spisak!N32</f>
        <v/>
      </c>
      <c r="P37" s="69" t="str">
        <f>Spisak!O32</f>
        <v/>
      </c>
    </row>
    <row r="38" spans="1:16" ht="12.95" customHeight="1" x14ac:dyDescent="0.2">
      <c r="A38" s="68" t="str">
        <f>Spisak!B33</f>
        <v>32/2020</v>
      </c>
      <c r="B38" s="46" t="str">
        <f>Spisak!C33</f>
        <v>Bulatović Janko</v>
      </c>
      <c r="C38" s="45"/>
      <c r="D38" s="45"/>
      <c r="E38" s="45"/>
      <c r="F38" s="45"/>
      <c r="G38" s="45"/>
      <c r="H38" s="45"/>
      <c r="I38" s="45"/>
      <c r="J38" s="69" t="str">
        <f>Spisak!L33</f>
        <v/>
      </c>
      <c r="K38" s="45"/>
      <c r="L38" s="45"/>
      <c r="M38" s="69" t="str">
        <f>Spisak!H33</f>
        <v/>
      </c>
      <c r="N38" s="69" t="str">
        <f>Spisak!K33</f>
        <v/>
      </c>
      <c r="O38" s="69" t="str">
        <f>Spisak!N33</f>
        <v/>
      </c>
      <c r="P38" s="69" t="str">
        <f>Spisak!O33</f>
        <v/>
      </c>
    </row>
    <row r="39" spans="1:16" ht="12.95" customHeight="1" x14ac:dyDescent="0.2">
      <c r="A39" s="68" t="str">
        <f>Spisak!B34</f>
        <v>33/2020</v>
      </c>
      <c r="B39" s="46" t="str">
        <f>Spisak!C34</f>
        <v>Vujović Stojan</v>
      </c>
      <c r="C39" s="45"/>
      <c r="D39" s="45"/>
      <c r="E39" s="45"/>
      <c r="F39" s="45"/>
      <c r="G39" s="45"/>
      <c r="H39" s="45"/>
      <c r="I39" s="45"/>
      <c r="J39" s="69" t="str">
        <f>Spisak!L34</f>
        <v/>
      </c>
      <c r="K39" s="45"/>
      <c r="L39" s="45"/>
      <c r="M39" s="69" t="str">
        <f>Spisak!H34</f>
        <v/>
      </c>
      <c r="N39" s="69" t="str">
        <f>Spisak!K34</f>
        <v/>
      </c>
      <c r="O39" s="69" t="str">
        <f>Spisak!N34</f>
        <v/>
      </c>
      <c r="P39" s="69" t="str">
        <f>Spisak!O34</f>
        <v/>
      </c>
    </row>
    <row r="40" spans="1:16" ht="12.95" customHeight="1" x14ac:dyDescent="0.2">
      <c r="A40" s="68" t="str">
        <f>Spisak!B35</f>
        <v>34/2020</v>
      </c>
      <c r="B40" s="46" t="str">
        <f>Spisak!C35</f>
        <v>Perković Velibor</v>
      </c>
      <c r="C40" s="45"/>
      <c r="D40" s="45"/>
      <c r="E40" s="45"/>
      <c r="F40" s="45"/>
      <c r="G40" s="45"/>
      <c r="H40" s="45"/>
      <c r="I40" s="45"/>
      <c r="J40" s="69" t="str">
        <f>Spisak!L35</f>
        <v/>
      </c>
      <c r="K40" s="45"/>
      <c r="L40" s="45"/>
      <c r="M40" s="69" t="str">
        <f>Spisak!H35</f>
        <v/>
      </c>
      <c r="N40" s="69" t="str">
        <f>Spisak!K35</f>
        <v/>
      </c>
      <c r="O40" s="69" t="str">
        <f>Spisak!N35</f>
        <v/>
      </c>
      <c r="P40" s="69" t="str">
        <f>Spisak!O35</f>
        <v/>
      </c>
    </row>
    <row r="41" spans="1:16" ht="12.95" customHeight="1" x14ac:dyDescent="0.2">
      <c r="A41" s="68" t="str">
        <f>Spisak!B36</f>
        <v>35/2020</v>
      </c>
      <c r="B41" s="46" t="str">
        <f>Spisak!C36</f>
        <v>Jovetić Đuro</v>
      </c>
      <c r="C41" s="45"/>
      <c r="D41" s="45"/>
      <c r="E41" s="45"/>
      <c r="F41" s="45"/>
      <c r="G41" s="45"/>
      <c r="H41" s="45"/>
      <c r="I41" s="45"/>
      <c r="J41" s="69" t="str">
        <f>Spisak!L36</f>
        <v/>
      </c>
      <c r="K41" s="45"/>
      <c r="L41" s="45"/>
      <c r="M41" s="69" t="str">
        <f>Spisak!H36</f>
        <v/>
      </c>
      <c r="N41" s="69" t="str">
        <f>Spisak!K36</f>
        <v/>
      </c>
      <c r="O41" s="69" t="str">
        <f>Spisak!N36</f>
        <v/>
      </c>
      <c r="P41" s="69" t="str">
        <f>Spisak!O36</f>
        <v/>
      </c>
    </row>
    <row r="42" spans="1:16" ht="12.95" customHeight="1" x14ac:dyDescent="0.2">
      <c r="A42" s="68" t="str">
        <f>Spisak!B37</f>
        <v>36/2020</v>
      </c>
      <c r="B42" s="46" t="str">
        <f>Spisak!C37</f>
        <v>Blagojević Vladimir</v>
      </c>
      <c r="C42" s="45"/>
      <c r="D42" s="45"/>
      <c r="E42" s="45"/>
      <c r="F42" s="45"/>
      <c r="G42" s="45"/>
      <c r="H42" s="45"/>
      <c r="I42" s="45"/>
      <c r="J42" s="69" t="str">
        <f>Spisak!L37</f>
        <v/>
      </c>
      <c r="K42" s="45"/>
      <c r="L42" s="45"/>
      <c r="M42" s="69" t="str">
        <f>Spisak!H37</f>
        <v/>
      </c>
      <c r="N42" s="69" t="str">
        <f>Spisak!K37</f>
        <v/>
      </c>
      <c r="O42" s="69" t="str">
        <f>Spisak!N37</f>
        <v/>
      </c>
      <c r="P42" s="69" t="str">
        <f>Spisak!O37</f>
        <v/>
      </c>
    </row>
    <row r="43" spans="1:16" ht="12.95" customHeight="1" x14ac:dyDescent="0.2">
      <c r="A43" s="68" t="str">
        <f>Spisak!B38</f>
        <v>37/2020</v>
      </c>
      <c r="B43" s="46" t="str">
        <f>Spisak!C38</f>
        <v>Radonjić Marko</v>
      </c>
      <c r="C43" s="45"/>
      <c r="D43" s="45"/>
      <c r="E43" s="45"/>
      <c r="F43" s="45"/>
      <c r="G43" s="45"/>
      <c r="H43" s="45"/>
      <c r="I43" s="45"/>
      <c r="J43" s="69" t="str">
        <f>Spisak!L38</f>
        <v/>
      </c>
      <c r="K43" s="45"/>
      <c r="L43" s="45"/>
      <c r="M43" s="69" t="str">
        <f>Spisak!H38</f>
        <v/>
      </c>
      <c r="N43" s="69" t="str">
        <f>Spisak!K38</f>
        <v/>
      </c>
      <c r="O43" s="69" t="str">
        <f>Spisak!N38</f>
        <v/>
      </c>
      <c r="P43" s="69" t="str">
        <f>Spisak!O38</f>
        <v/>
      </c>
    </row>
    <row r="44" spans="1:16" ht="12.95" customHeight="1" x14ac:dyDescent="0.2">
      <c r="A44" s="68" t="str">
        <f>Spisak!B39</f>
        <v>38/2020</v>
      </c>
      <c r="B44" s="46" t="str">
        <f>Spisak!C39</f>
        <v>Veljković Damjan</v>
      </c>
      <c r="C44" s="45"/>
      <c r="D44" s="45"/>
      <c r="E44" s="45"/>
      <c r="F44" s="45"/>
      <c r="G44" s="45"/>
      <c r="H44" s="45"/>
      <c r="I44" s="45"/>
      <c r="J44" s="69">
        <f>Spisak!L39</f>
        <v>3</v>
      </c>
      <c r="K44" s="45"/>
      <c r="L44" s="45"/>
      <c r="M44" s="69">
        <f>Spisak!H39</f>
        <v>0</v>
      </c>
      <c r="N44" s="69" t="str">
        <f>Spisak!K39</f>
        <v/>
      </c>
      <c r="O44" s="69">
        <f>Spisak!N39</f>
        <v>3</v>
      </c>
      <c r="P44" s="69" t="str">
        <f>Spisak!O39</f>
        <v>F</v>
      </c>
    </row>
    <row r="45" spans="1:16" ht="12.95" customHeight="1" x14ac:dyDescent="0.2">
      <c r="A45" s="68" t="str">
        <f>Spisak!B40</f>
        <v>39/2020</v>
      </c>
      <c r="B45" s="46" t="str">
        <f>Spisak!C40</f>
        <v>Kovačević Boris</v>
      </c>
      <c r="C45" s="45"/>
      <c r="D45" s="45"/>
      <c r="E45" s="45"/>
      <c r="F45" s="45"/>
      <c r="G45" s="45"/>
      <c r="H45" s="45"/>
      <c r="I45" s="45"/>
      <c r="J45" s="69" t="str">
        <f>Spisak!L40</f>
        <v/>
      </c>
      <c r="K45" s="45"/>
      <c r="L45" s="45"/>
      <c r="M45" s="69" t="str">
        <f>Spisak!H40</f>
        <v/>
      </c>
      <c r="N45" s="69" t="str">
        <f>Spisak!K40</f>
        <v/>
      </c>
      <c r="O45" s="69" t="str">
        <f>Spisak!N40</f>
        <v/>
      </c>
      <c r="P45" s="69" t="str">
        <f>Spisak!O40</f>
        <v/>
      </c>
    </row>
    <row r="46" spans="1:16" ht="12.95" customHeight="1" x14ac:dyDescent="0.2">
      <c r="A46" s="68" t="str">
        <f>Spisak!B41</f>
        <v>40/2020</v>
      </c>
      <c r="B46" s="46" t="str">
        <f>Spisak!C41</f>
        <v>Brakočević Nemanja</v>
      </c>
      <c r="C46" s="45"/>
      <c r="D46" s="45"/>
      <c r="E46" s="45"/>
      <c r="F46" s="45"/>
      <c r="G46" s="45"/>
      <c r="H46" s="45"/>
      <c r="I46" s="45"/>
      <c r="J46" s="69" t="str">
        <f>Spisak!L41</f>
        <v/>
      </c>
      <c r="K46" s="45"/>
      <c r="L46" s="45"/>
      <c r="M46" s="69" t="str">
        <f>Spisak!H41</f>
        <v/>
      </c>
      <c r="N46" s="69" t="str">
        <f>Spisak!K41</f>
        <v/>
      </c>
      <c r="O46" s="69" t="str">
        <f>Spisak!N41</f>
        <v/>
      </c>
      <c r="P46" s="69" t="str">
        <f>Spisak!O41</f>
        <v/>
      </c>
    </row>
    <row r="47" spans="1:16" ht="12.95" customHeight="1" x14ac:dyDescent="0.2">
      <c r="A47" s="68" t="str">
        <f>Spisak!B42</f>
        <v>41/2020</v>
      </c>
      <c r="B47" s="46" t="str">
        <f>Spisak!C42</f>
        <v>Čičarević Dražen</v>
      </c>
      <c r="C47" s="45"/>
      <c r="D47" s="45"/>
      <c r="E47" s="45"/>
      <c r="F47" s="45"/>
      <c r="G47" s="45"/>
      <c r="H47" s="45"/>
      <c r="I47" s="45"/>
      <c r="J47" s="69" t="str">
        <f>Spisak!L42</f>
        <v/>
      </c>
      <c r="K47" s="45"/>
      <c r="L47" s="45"/>
      <c r="M47" s="69" t="str">
        <f>Spisak!H42</f>
        <v/>
      </c>
      <c r="N47" s="69" t="str">
        <f>Spisak!K42</f>
        <v/>
      </c>
      <c r="O47" s="69" t="str">
        <f>Spisak!N42</f>
        <v/>
      </c>
      <c r="P47" s="69" t="str">
        <f>Spisak!O42</f>
        <v/>
      </c>
    </row>
    <row r="48" spans="1:16" ht="12.95" customHeight="1" x14ac:dyDescent="0.2">
      <c r="A48" s="68" t="str">
        <f>Spisak!B43</f>
        <v>42/2020</v>
      </c>
      <c r="B48" s="46" t="str">
        <f>Spisak!C43</f>
        <v>Huremović Džemil</v>
      </c>
      <c r="C48" s="45"/>
      <c r="D48" s="45"/>
      <c r="E48" s="45"/>
      <c r="F48" s="45"/>
      <c r="G48" s="45"/>
      <c r="H48" s="45"/>
      <c r="I48" s="45"/>
      <c r="J48" s="69" t="str">
        <f>Spisak!L43</f>
        <v/>
      </c>
      <c r="K48" s="45"/>
      <c r="L48" s="45"/>
      <c r="M48" s="69" t="str">
        <f>Spisak!H43</f>
        <v/>
      </c>
      <c r="N48" s="69" t="str">
        <f>Spisak!K43</f>
        <v/>
      </c>
      <c r="O48" s="69" t="str">
        <f>Spisak!N43</f>
        <v/>
      </c>
      <c r="P48" s="69" t="str">
        <f>Spisak!O43</f>
        <v/>
      </c>
    </row>
    <row r="49" spans="1:16" ht="12.95" customHeight="1" x14ac:dyDescent="0.2">
      <c r="A49" s="68" t="str">
        <f>Spisak!B44</f>
        <v>43/2020</v>
      </c>
      <c r="B49" s="46" t="str">
        <f>Spisak!C44</f>
        <v>Janković Andrija</v>
      </c>
      <c r="C49" s="45"/>
      <c r="D49" s="45"/>
      <c r="E49" s="45"/>
      <c r="F49" s="45"/>
      <c r="G49" s="45"/>
      <c r="H49" s="45"/>
      <c r="I49" s="45"/>
      <c r="J49" s="69">
        <f>Spisak!L44</f>
        <v>5</v>
      </c>
      <c r="K49" s="45"/>
      <c r="L49" s="45"/>
      <c r="M49" s="69">
        <f>Spisak!H44</f>
        <v>0</v>
      </c>
      <c r="N49" s="69" t="str">
        <f>Spisak!K44</f>
        <v/>
      </c>
      <c r="O49" s="69">
        <f>Spisak!N44</f>
        <v>5</v>
      </c>
      <c r="P49" s="69" t="str">
        <f>Spisak!O44</f>
        <v>F</v>
      </c>
    </row>
    <row r="50" spans="1:16" ht="12.95" customHeight="1" x14ac:dyDescent="0.2">
      <c r="A50" s="68" t="str">
        <f>Spisak!B45</f>
        <v>44/2020</v>
      </c>
      <c r="B50" s="46" t="str">
        <f>Spisak!C45</f>
        <v>Poleksić Radivoje</v>
      </c>
      <c r="C50" s="45"/>
      <c r="D50" s="45"/>
      <c r="E50" s="45"/>
      <c r="F50" s="45"/>
      <c r="G50" s="45"/>
      <c r="H50" s="45"/>
      <c r="I50" s="45"/>
      <c r="J50" s="69">
        <f>Spisak!L45</f>
        <v>16</v>
      </c>
      <c r="K50" s="45"/>
      <c r="L50" s="45"/>
      <c r="M50" s="69">
        <f>Spisak!H45</f>
        <v>0</v>
      </c>
      <c r="N50" s="69">
        <f>Spisak!K45</f>
        <v>21</v>
      </c>
      <c r="O50" s="69">
        <f>Spisak!N45</f>
        <v>37</v>
      </c>
      <c r="P50" s="69" t="str">
        <f>Spisak!O45</f>
        <v>F</v>
      </c>
    </row>
    <row r="51" spans="1:16" ht="12.95" customHeight="1" x14ac:dyDescent="0.2">
      <c r="A51" s="68" t="str">
        <f>Spisak!B46</f>
        <v>45/2020</v>
      </c>
      <c r="B51" s="46" t="str">
        <f>Spisak!C46</f>
        <v>Radojičić Luka</v>
      </c>
      <c r="C51" s="45"/>
      <c r="D51" s="45"/>
      <c r="E51" s="45"/>
      <c r="F51" s="45"/>
      <c r="G51" s="45"/>
      <c r="H51" s="45"/>
      <c r="I51" s="45"/>
      <c r="J51" s="69">
        <f>Spisak!L46</f>
        <v>20</v>
      </c>
      <c r="K51" s="45"/>
      <c r="L51" s="45"/>
      <c r="M51" s="69">
        <f>Spisak!H46</f>
        <v>5</v>
      </c>
      <c r="N51" s="69">
        <f>Spisak!K46</f>
        <v>17</v>
      </c>
      <c r="O51" s="69">
        <f>Spisak!N46</f>
        <v>37</v>
      </c>
      <c r="P51" s="69" t="str">
        <f>Spisak!O46</f>
        <v>F</v>
      </c>
    </row>
    <row r="52" spans="1:16" ht="12.95" customHeight="1" x14ac:dyDescent="0.2">
      <c r="A52" s="68" t="str">
        <f>Spisak!B47</f>
        <v>46/2020</v>
      </c>
      <c r="B52" s="46" t="str">
        <f>Spisak!C47</f>
        <v>Stanović Miloš</v>
      </c>
      <c r="C52" s="45"/>
      <c r="D52" s="45"/>
      <c r="E52" s="45"/>
      <c r="F52" s="45"/>
      <c r="G52" s="45"/>
      <c r="H52" s="45"/>
      <c r="I52" s="45"/>
      <c r="J52" s="69" t="str">
        <f>Spisak!L47</f>
        <v/>
      </c>
      <c r="K52" s="45"/>
      <c r="L52" s="45"/>
      <c r="M52" s="69" t="str">
        <f>Spisak!H47</f>
        <v/>
      </c>
      <c r="N52" s="69" t="str">
        <f>Spisak!K47</f>
        <v/>
      </c>
      <c r="O52" s="69" t="str">
        <f>Spisak!N47</f>
        <v/>
      </c>
      <c r="P52" s="69" t="str">
        <f>Spisak!O47</f>
        <v/>
      </c>
    </row>
    <row r="53" spans="1:16" ht="12.95" customHeight="1" x14ac:dyDescent="0.2">
      <c r="A53" s="68" t="str">
        <f>Spisak!B48</f>
        <v>47/2020</v>
      </c>
      <c r="B53" s="46" t="str">
        <f>Spisak!C48</f>
        <v>Dubljević Tatjana</v>
      </c>
      <c r="C53" s="45"/>
      <c r="D53" s="45"/>
      <c r="E53" s="45"/>
      <c r="F53" s="45"/>
      <c r="G53" s="45"/>
      <c r="H53" s="45"/>
      <c r="I53" s="45"/>
      <c r="J53" s="69">
        <f>Spisak!L48</f>
        <v>25</v>
      </c>
      <c r="K53" s="45"/>
      <c r="L53" s="45"/>
      <c r="M53" s="69">
        <f>Spisak!H48</f>
        <v>2</v>
      </c>
      <c r="N53" s="69">
        <f>Spisak!K48</f>
        <v>27.5</v>
      </c>
      <c r="O53" s="69">
        <f>Spisak!N48</f>
        <v>52.5</v>
      </c>
      <c r="P53" s="69" t="str">
        <f>Spisak!O48</f>
        <v>E</v>
      </c>
    </row>
    <row r="54" spans="1:16" ht="12.95" customHeight="1" x14ac:dyDescent="0.2">
      <c r="A54" s="68" t="str">
        <f>Spisak!B49</f>
        <v>48/2020</v>
      </c>
      <c r="B54" s="46" t="str">
        <f>Spisak!C49</f>
        <v>Sandić Mileta</v>
      </c>
      <c r="C54" s="45"/>
      <c r="D54" s="45"/>
      <c r="E54" s="45"/>
      <c r="F54" s="45"/>
      <c r="G54" s="45"/>
      <c r="H54" s="45"/>
      <c r="I54" s="45"/>
      <c r="J54" s="69" t="str">
        <f>Spisak!L49</f>
        <v/>
      </c>
      <c r="K54" s="45"/>
      <c r="L54" s="45"/>
      <c r="M54" s="69" t="str">
        <f>Spisak!H49</f>
        <v/>
      </c>
      <c r="N54" s="69" t="str">
        <f>Spisak!K49</f>
        <v/>
      </c>
      <c r="O54" s="69" t="str">
        <f>Spisak!N49</f>
        <v/>
      </c>
      <c r="P54" s="69" t="str">
        <f>Spisak!O49</f>
        <v/>
      </c>
    </row>
    <row r="55" spans="1:16" ht="12.95" customHeight="1" x14ac:dyDescent="0.2">
      <c r="A55" s="68" t="str">
        <f>Spisak!B50</f>
        <v>49/2020</v>
      </c>
      <c r="B55" s="46" t="str">
        <f>Spisak!C50</f>
        <v>Lađić Milovan</v>
      </c>
      <c r="C55" s="45"/>
      <c r="D55" s="45"/>
      <c r="E55" s="45"/>
      <c r="F55" s="45"/>
      <c r="G55" s="45"/>
      <c r="H55" s="45"/>
      <c r="I55" s="45"/>
      <c r="J55" s="69" t="str">
        <f>Spisak!L50</f>
        <v/>
      </c>
      <c r="K55" s="45"/>
      <c r="L55" s="45"/>
      <c r="M55" s="69" t="str">
        <f>Spisak!H50</f>
        <v/>
      </c>
      <c r="N55" s="69" t="str">
        <f>Spisak!K50</f>
        <v/>
      </c>
      <c r="O55" s="69" t="str">
        <f>Spisak!N50</f>
        <v/>
      </c>
      <c r="P55" s="69" t="str">
        <f>Spisak!O50</f>
        <v/>
      </c>
    </row>
    <row r="56" spans="1:16" ht="12.95" customHeight="1" x14ac:dyDescent="0.2">
      <c r="A56" s="68" t="str">
        <f>Spisak!B51</f>
        <v>51/2020</v>
      </c>
      <c r="B56" s="46" t="str">
        <f>Spisak!C51</f>
        <v>Drobnjak Nemanja</v>
      </c>
      <c r="C56" s="45"/>
      <c r="D56" s="45"/>
      <c r="E56" s="45"/>
      <c r="F56" s="45"/>
      <c r="G56" s="45"/>
      <c r="H56" s="45"/>
      <c r="I56" s="45"/>
      <c r="J56" s="69" t="str">
        <f>Spisak!L51</f>
        <v/>
      </c>
      <c r="K56" s="45"/>
      <c r="L56" s="45"/>
      <c r="M56" s="69" t="str">
        <f>Spisak!H51</f>
        <v/>
      </c>
      <c r="N56" s="69" t="str">
        <f>Spisak!K51</f>
        <v/>
      </c>
      <c r="O56" s="69" t="str">
        <f>Spisak!N51</f>
        <v/>
      </c>
      <c r="P56" s="69" t="str">
        <f>Spisak!O51</f>
        <v/>
      </c>
    </row>
    <row r="57" spans="1:16" ht="12.95" customHeight="1" x14ac:dyDescent="0.2">
      <c r="A57" s="68" t="str">
        <f>Spisak!B52</f>
        <v>52/2020</v>
      </c>
      <c r="B57" s="46" t="str">
        <f>Spisak!C52</f>
        <v>Lučić Ognjen</v>
      </c>
      <c r="C57" s="45"/>
      <c r="D57" s="45"/>
      <c r="E57" s="45"/>
      <c r="F57" s="45"/>
      <c r="G57" s="45"/>
      <c r="H57" s="45"/>
      <c r="I57" s="45"/>
      <c r="J57" s="69" t="str">
        <f>Spisak!L52</f>
        <v/>
      </c>
      <c r="K57" s="45"/>
      <c r="L57" s="45"/>
      <c r="M57" s="69" t="str">
        <f>Spisak!H52</f>
        <v/>
      </c>
      <c r="N57" s="69" t="str">
        <f>Spisak!K52</f>
        <v/>
      </c>
      <c r="O57" s="69" t="str">
        <f>Spisak!N52</f>
        <v/>
      </c>
      <c r="P57" s="69" t="str">
        <f>Spisak!O52</f>
        <v/>
      </c>
    </row>
    <row r="58" spans="1:16" ht="12.95" customHeight="1" x14ac:dyDescent="0.2">
      <c r="A58" s="68" t="str">
        <f>Spisak!B53</f>
        <v>53/2020</v>
      </c>
      <c r="B58" s="46" t="str">
        <f>Spisak!C53</f>
        <v>Filipović Bojan</v>
      </c>
      <c r="C58" s="45"/>
      <c r="D58" s="45"/>
      <c r="E58" s="45"/>
      <c r="F58" s="45"/>
      <c r="G58" s="45"/>
      <c r="H58" s="45"/>
      <c r="I58" s="45"/>
      <c r="J58" s="69" t="str">
        <f>Spisak!L53</f>
        <v/>
      </c>
      <c r="K58" s="45"/>
      <c r="L58" s="45"/>
      <c r="M58" s="69" t="str">
        <f>Spisak!H53</f>
        <v/>
      </c>
      <c r="N58" s="69" t="str">
        <f>Spisak!K53</f>
        <v/>
      </c>
      <c r="O58" s="69" t="str">
        <f>Spisak!N53</f>
        <v/>
      </c>
      <c r="P58" s="69" t="str">
        <f>Spisak!O53</f>
        <v/>
      </c>
    </row>
    <row r="59" spans="1:16" ht="12.95" customHeight="1" x14ac:dyDescent="0.2">
      <c r="A59" s="68" t="str">
        <f>Spisak!B54</f>
        <v>54/2020</v>
      </c>
      <c r="B59" s="46" t="str">
        <f>Spisak!C54</f>
        <v>Marlukić Marina</v>
      </c>
      <c r="C59" s="45"/>
      <c r="D59" s="45"/>
      <c r="E59" s="45"/>
      <c r="F59" s="45"/>
      <c r="G59" s="45"/>
      <c r="H59" s="45"/>
      <c r="I59" s="45"/>
      <c r="J59" s="69">
        <f>Spisak!L54</f>
        <v>5</v>
      </c>
      <c r="K59" s="45"/>
      <c r="L59" s="45"/>
      <c r="M59" s="69">
        <f>Spisak!H54</f>
        <v>5</v>
      </c>
      <c r="N59" s="69" t="str">
        <f>Spisak!K54</f>
        <v/>
      </c>
      <c r="O59" s="69">
        <f>Spisak!N54</f>
        <v>10</v>
      </c>
      <c r="P59" s="69" t="str">
        <f>Spisak!O54</f>
        <v>F</v>
      </c>
    </row>
    <row r="60" spans="1:16" ht="12.95" customHeight="1" x14ac:dyDescent="0.2">
      <c r="A60" s="68" t="str">
        <f>Spisak!B55</f>
        <v>55/2020</v>
      </c>
      <c r="B60" s="46" t="str">
        <f>Spisak!C55</f>
        <v>Radovanić Olja</v>
      </c>
      <c r="C60" s="45"/>
      <c r="D60" s="45"/>
      <c r="E60" s="45"/>
      <c r="F60" s="45"/>
      <c r="G60" s="45"/>
      <c r="H60" s="45"/>
      <c r="I60" s="45"/>
      <c r="J60" s="69" t="str">
        <f>Spisak!L55</f>
        <v/>
      </c>
      <c r="K60" s="45"/>
      <c r="L60" s="45"/>
      <c r="M60" s="69" t="str">
        <f>Spisak!H55</f>
        <v/>
      </c>
      <c r="N60" s="69" t="str">
        <f>Spisak!K55</f>
        <v/>
      </c>
      <c r="O60" s="69" t="str">
        <f>Spisak!N55</f>
        <v/>
      </c>
      <c r="P60" s="69" t="str">
        <f>Spisak!O55</f>
        <v/>
      </c>
    </row>
    <row r="61" spans="1:16" ht="12.95" customHeight="1" x14ac:dyDescent="0.2">
      <c r="A61" s="68" t="str">
        <f>Spisak!B56</f>
        <v>56/2020</v>
      </c>
      <c r="B61" s="46" t="str">
        <f>Spisak!C56</f>
        <v>Vraneš Kristina</v>
      </c>
      <c r="C61" s="45"/>
      <c r="D61" s="45"/>
      <c r="E61" s="45"/>
      <c r="F61" s="45"/>
      <c r="G61" s="45"/>
      <c r="H61" s="45"/>
      <c r="I61" s="45"/>
      <c r="J61" s="69" t="str">
        <f>Spisak!L56</f>
        <v/>
      </c>
      <c r="K61" s="45"/>
      <c r="L61" s="45"/>
      <c r="M61" s="69" t="str">
        <f>Spisak!H56</f>
        <v/>
      </c>
      <c r="N61" s="69" t="str">
        <f>Spisak!K56</f>
        <v/>
      </c>
      <c r="O61" s="69" t="str">
        <f>Spisak!N56</f>
        <v/>
      </c>
      <c r="P61" s="69" t="str">
        <f>Spisak!O56</f>
        <v/>
      </c>
    </row>
    <row r="62" spans="1:16" ht="12.95" customHeight="1" x14ac:dyDescent="0.2">
      <c r="A62" s="68" t="str">
        <f>Spisak!B57</f>
        <v>57/2020</v>
      </c>
      <c r="B62" s="46" t="str">
        <f>Spisak!C57</f>
        <v>Bajović Matija</v>
      </c>
      <c r="C62" s="45"/>
      <c r="D62" s="45"/>
      <c r="E62" s="45"/>
      <c r="F62" s="45"/>
      <c r="G62" s="45"/>
      <c r="H62" s="45"/>
      <c r="I62" s="45"/>
      <c r="J62" s="69" t="str">
        <f>Spisak!L57</f>
        <v/>
      </c>
      <c r="K62" s="45"/>
      <c r="L62" s="45"/>
      <c r="M62" s="69" t="str">
        <f>Spisak!H57</f>
        <v/>
      </c>
      <c r="N62" s="69" t="str">
        <f>Spisak!K57</f>
        <v/>
      </c>
      <c r="O62" s="69" t="str">
        <f>Spisak!N57</f>
        <v/>
      </c>
      <c r="P62" s="69" t="str">
        <f>Spisak!O57</f>
        <v/>
      </c>
    </row>
    <row r="63" spans="1:16" ht="12.95" customHeight="1" x14ac:dyDescent="0.2">
      <c r="A63" s="68" t="str">
        <f>Spisak!B58</f>
        <v>58/2020</v>
      </c>
      <c r="B63" s="46" t="str">
        <f>Spisak!C58</f>
        <v>Pešić Jovana</v>
      </c>
      <c r="C63" s="45"/>
      <c r="D63" s="45"/>
      <c r="E63" s="45"/>
      <c r="F63" s="45"/>
      <c r="G63" s="45"/>
      <c r="H63" s="45"/>
      <c r="I63" s="45"/>
      <c r="J63" s="69" t="str">
        <f>Spisak!L58</f>
        <v/>
      </c>
      <c r="K63" s="45"/>
      <c r="L63" s="45"/>
      <c r="M63" s="69" t="str">
        <f>Spisak!H58</f>
        <v/>
      </c>
      <c r="N63" s="69" t="str">
        <f>Spisak!K58</f>
        <v/>
      </c>
      <c r="O63" s="69" t="str">
        <f>Spisak!N58</f>
        <v/>
      </c>
      <c r="P63" s="69" t="str">
        <f>Spisak!O58</f>
        <v/>
      </c>
    </row>
    <row r="64" spans="1:16" ht="12.95" customHeight="1" x14ac:dyDescent="0.2">
      <c r="A64" s="68" t="str">
        <f>Spisak!B59</f>
        <v>59/2020</v>
      </c>
      <c r="B64" s="46" t="str">
        <f>Spisak!C59</f>
        <v>Milićević Ivan</v>
      </c>
      <c r="C64" s="45"/>
      <c r="D64" s="45"/>
      <c r="E64" s="45"/>
      <c r="F64" s="45"/>
      <c r="G64" s="45"/>
      <c r="H64" s="45"/>
      <c r="I64" s="45"/>
      <c r="J64" s="69">
        <f>Spisak!L59</f>
        <v>26</v>
      </c>
      <c r="K64" s="45"/>
      <c r="L64" s="45"/>
      <c r="M64" s="69">
        <f>Spisak!H59</f>
        <v>25</v>
      </c>
      <c r="N64" s="69" t="str">
        <f>Spisak!K59</f>
        <v/>
      </c>
      <c r="O64" s="69">
        <f>Spisak!N59</f>
        <v>51</v>
      </c>
      <c r="P64" s="69" t="str">
        <f>Spisak!O59</f>
        <v>E</v>
      </c>
    </row>
    <row r="65" spans="1:16" ht="12.95" customHeight="1" x14ac:dyDescent="0.2">
      <c r="A65" s="68" t="str">
        <f>Spisak!B60</f>
        <v>60/2020</v>
      </c>
      <c r="B65" s="46" t="str">
        <f>Spisak!C60</f>
        <v>Đurišić Mirko</v>
      </c>
      <c r="C65" s="45"/>
      <c r="D65" s="45"/>
      <c r="E65" s="45"/>
      <c r="F65" s="45"/>
      <c r="G65" s="45"/>
      <c r="H65" s="45"/>
      <c r="I65" s="45"/>
      <c r="J65" s="69">
        <f>Spisak!L60</f>
        <v>11</v>
      </c>
      <c r="K65" s="45"/>
      <c r="L65" s="45"/>
      <c r="M65" s="69" t="str">
        <f>Spisak!H60</f>
        <v/>
      </c>
      <c r="N65" s="69" t="str">
        <f>Spisak!K60</f>
        <v/>
      </c>
      <c r="O65" s="69">
        <f>Spisak!N60</f>
        <v>11</v>
      </c>
      <c r="P65" s="69" t="str">
        <f>Spisak!O60</f>
        <v>F</v>
      </c>
    </row>
    <row r="66" spans="1:16" ht="12.95" customHeight="1" x14ac:dyDescent="0.2">
      <c r="A66" s="68" t="str">
        <f>Spisak!B61</f>
        <v>61/2020</v>
      </c>
      <c r="B66" s="46" t="str">
        <f>Spisak!C61</f>
        <v>Terzić Matija</v>
      </c>
      <c r="C66" s="45"/>
      <c r="D66" s="45"/>
      <c r="E66" s="45"/>
      <c r="F66" s="45"/>
      <c r="G66" s="45"/>
      <c r="H66" s="45"/>
      <c r="I66" s="45"/>
      <c r="J66" s="69">
        <f>Spisak!L61</f>
        <v>5</v>
      </c>
      <c r="K66" s="45"/>
      <c r="L66" s="45"/>
      <c r="M66" s="69" t="str">
        <f>Spisak!H61</f>
        <v/>
      </c>
      <c r="N66" s="69">
        <f>Spisak!K61</f>
        <v>1</v>
      </c>
      <c r="O66" s="69">
        <f>Spisak!N61</f>
        <v>6</v>
      </c>
      <c r="P66" s="69" t="str">
        <f>Spisak!O61</f>
        <v>F</v>
      </c>
    </row>
    <row r="67" spans="1:16" ht="12.95" customHeight="1" x14ac:dyDescent="0.2">
      <c r="A67" s="68" t="str">
        <f>Spisak!B62</f>
        <v>62/2020</v>
      </c>
      <c r="B67" s="46" t="str">
        <f>Spisak!C62</f>
        <v>Radošević Nevena</v>
      </c>
      <c r="C67" s="45"/>
      <c r="D67" s="45"/>
      <c r="E67" s="45"/>
      <c r="F67" s="45"/>
      <c r="G67" s="45"/>
      <c r="H67" s="45"/>
      <c r="I67" s="45"/>
      <c r="J67" s="69" t="str">
        <f>Spisak!L62</f>
        <v/>
      </c>
      <c r="K67" s="45"/>
      <c r="L67" s="45"/>
      <c r="M67" s="69" t="str">
        <f>Spisak!H62</f>
        <v/>
      </c>
      <c r="N67" s="69" t="str">
        <f>Spisak!K62</f>
        <v/>
      </c>
      <c r="O67" s="69" t="str">
        <f>Spisak!N62</f>
        <v/>
      </c>
      <c r="P67" s="69" t="str">
        <f>Spisak!O62</f>
        <v/>
      </c>
    </row>
    <row r="68" spans="1:16" ht="12.95" customHeight="1" x14ac:dyDescent="0.2">
      <c r="A68" s="68" t="str">
        <f>Spisak!B63</f>
        <v>63/2020</v>
      </c>
      <c r="B68" s="46" t="str">
        <f>Spisak!C63</f>
        <v>Ivanović Vasilije</v>
      </c>
      <c r="C68" s="45"/>
      <c r="D68" s="45"/>
      <c r="E68" s="45"/>
      <c r="F68" s="45"/>
      <c r="G68" s="45"/>
      <c r="H68" s="45"/>
      <c r="I68" s="45"/>
      <c r="J68" s="69" t="str">
        <f>Spisak!L63</f>
        <v/>
      </c>
      <c r="K68" s="45"/>
      <c r="L68" s="45"/>
      <c r="M68" s="69" t="str">
        <f>Spisak!H63</f>
        <v/>
      </c>
      <c r="N68" s="69" t="str">
        <f>Spisak!K63</f>
        <v/>
      </c>
      <c r="O68" s="69" t="str">
        <f>Spisak!N63</f>
        <v/>
      </c>
      <c r="P68" s="69" t="str">
        <f>Spisak!O63</f>
        <v/>
      </c>
    </row>
    <row r="69" spans="1:16" ht="12.95" customHeight="1" x14ac:dyDescent="0.2">
      <c r="A69" s="68" t="str">
        <f>Spisak!B64</f>
        <v>64/2020</v>
      </c>
      <c r="B69" s="46" t="str">
        <f>Spisak!C64</f>
        <v>Ašanin Jovan</v>
      </c>
      <c r="C69" s="45"/>
      <c r="D69" s="45"/>
      <c r="E69" s="45"/>
      <c r="F69" s="45"/>
      <c r="G69" s="45"/>
      <c r="H69" s="45"/>
      <c r="I69" s="45"/>
      <c r="J69" s="69" t="str">
        <f>Spisak!L64</f>
        <v/>
      </c>
      <c r="K69" s="45"/>
      <c r="L69" s="45"/>
      <c r="M69" s="69" t="str">
        <f>Spisak!H64</f>
        <v/>
      </c>
      <c r="N69" s="69" t="str">
        <f>Spisak!K64</f>
        <v/>
      </c>
      <c r="O69" s="69" t="str">
        <f>Spisak!N64</f>
        <v/>
      </c>
      <c r="P69" s="69" t="str">
        <f>Spisak!O64</f>
        <v/>
      </c>
    </row>
    <row r="70" spans="1:16" ht="12.95" customHeight="1" x14ac:dyDescent="0.2">
      <c r="A70" s="68" t="str">
        <f>Spisak!B65</f>
        <v>65/2020</v>
      </c>
      <c r="B70" s="46" t="str">
        <f>Spisak!C65</f>
        <v>Kaluđerović Jovana</v>
      </c>
      <c r="C70" s="45"/>
      <c r="D70" s="45"/>
      <c r="E70" s="45"/>
      <c r="F70" s="45"/>
      <c r="G70" s="45"/>
      <c r="H70" s="45"/>
      <c r="I70" s="45"/>
      <c r="J70" s="69" t="str">
        <f>Spisak!L65</f>
        <v/>
      </c>
      <c r="K70" s="45"/>
      <c r="L70" s="45"/>
      <c r="M70" s="69" t="str">
        <f>Spisak!H65</f>
        <v/>
      </c>
      <c r="N70" s="69" t="str">
        <f>Spisak!K65</f>
        <v/>
      </c>
      <c r="O70" s="69" t="str">
        <f>Spisak!N65</f>
        <v/>
      </c>
      <c r="P70" s="69" t="str">
        <f>Spisak!O65</f>
        <v/>
      </c>
    </row>
    <row r="71" spans="1:16" ht="12.95" customHeight="1" x14ac:dyDescent="0.2">
      <c r="A71" s="68" t="str">
        <f>Spisak!B66</f>
        <v>66/2020</v>
      </c>
      <c r="B71" s="46" t="str">
        <f>Spisak!C66</f>
        <v>Jovović Danijel</v>
      </c>
      <c r="C71" s="45"/>
      <c r="D71" s="45"/>
      <c r="E71" s="45"/>
      <c r="F71" s="45"/>
      <c r="G71" s="45"/>
      <c r="H71" s="45"/>
      <c r="I71" s="45"/>
      <c r="J71" s="69">
        <f>Spisak!L66</f>
        <v>13</v>
      </c>
      <c r="K71" s="45"/>
      <c r="L71" s="45"/>
      <c r="M71" s="69" t="str">
        <f>Spisak!H66</f>
        <v/>
      </c>
      <c r="N71" s="69" t="str">
        <f>Spisak!K66</f>
        <v/>
      </c>
      <c r="O71" s="69">
        <f>Spisak!N66</f>
        <v>13</v>
      </c>
      <c r="P71" s="69" t="str">
        <f>Spisak!O66</f>
        <v>F</v>
      </c>
    </row>
    <row r="72" spans="1:16" ht="12.95" customHeight="1" x14ac:dyDescent="0.2">
      <c r="A72" s="68" t="str">
        <f>Spisak!B67</f>
        <v>67/2020</v>
      </c>
      <c r="B72" s="46" t="str">
        <f>Spisak!C67</f>
        <v>Grba Andrea</v>
      </c>
      <c r="C72" s="45"/>
      <c r="D72" s="45"/>
      <c r="E72" s="45"/>
      <c r="F72" s="45"/>
      <c r="G72" s="45"/>
      <c r="H72" s="45"/>
      <c r="I72" s="45"/>
      <c r="J72" s="69" t="str">
        <f>Spisak!L67</f>
        <v/>
      </c>
      <c r="K72" s="45"/>
      <c r="L72" s="45"/>
      <c r="M72" s="69" t="str">
        <f>Spisak!H67</f>
        <v/>
      </c>
      <c r="N72" s="69" t="str">
        <f>Spisak!K67</f>
        <v/>
      </c>
      <c r="O72" s="69" t="str">
        <f>Spisak!N67</f>
        <v/>
      </c>
      <c r="P72" s="69" t="str">
        <f>Spisak!O67</f>
        <v/>
      </c>
    </row>
    <row r="73" spans="1:16" ht="12.95" customHeight="1" x14ac:dyDescent="0.2">
      <c r="A73" s="68" t="str">
        <f>Spisak!B68</f>
        <v>68/2020</v>
      </c>
      <c r="B73" s="46" t="str">
        <f>Spisak!C68</f>
        <v>Drinčić Lazar</v>
      </c>
      <c r="C73" s="45"/>
      <c r="D73" s="45"/>
      <c r="E73" s="45"/>
      <c r="F73" s="45"/>
      <c r="G73" s="45"/>
      <c r="H73" s="45"/>
      <c r="I73" s="45"/>
      <c r="J73" s="69" t="str">
        <f>Spisak!L68</f>
        <v/>
      </c>
      <c r="K73" s="45"/>
      <c r="L73" s="45"/>
      <c r="M73" s="69" t="str">
        <f>Spisak!H68</f>
        <v/>
      </c>
      <c r="N73" s="69" t="str">
        <f>Spisak!K68</f>
        <v/>
      </c>
      <c r="O73" s="69" t="str">
        <f>Spisak!N68</f>
        <v/>
      </c>
      <c r="P73" s="69" t="str">
        <f>Spisak!O68</f>
        <v/>
      </c>
    </row>
    <row r="74" spans="1:16" ht="12.95" customHeight="1" x14ac:dyDescent="0.2">
      <c r="A74" s="68" t="str">
        <f>Spisak!B69</f>
        <v>69/2020</v>
      </c>
      <c r="B74" s="46" t="str">
        <f>Spisak!C69</f>
        <v>Joličić Nikola</v>
      </c>
      <c r="C74" s="45"/>
      <c r="D74" s="45"/>
      <c r="E74" s="45"/>
      <c r="F74" s="45"/>
      <c r="G74" s="45"/>
      <c r="H74" s="45"/>
      <c r="I74" s="45"/>
      <c r="J74" s="69" t="str">
        <f>Spisak!L69</f>
        <v/>
      </c>
      <c r="K74" s="45"/>
      <c r="L74" s="45"/>
      <c r="M74" s="69" t="str">
        <f>Spisak!H69</f>
        <v/>
      </c>
      <c r="N74" s="69" t="str">
        <f>Spisak!K69</f>
        <v/>
      </c>
      <c r="O74" s="69" t="str">
        <f>Spisak!N69</f>
        <v/>
      </c>
      <c r="P74" s="69" t="str">
        <f>Spisak!O69</f>
        <v/>
      </c>
    </row>
    <row r="75" spans="1:16" ht="12.95" customHeight="1" x14ac:dyDescent="0.2">
      <c r="A75" s="68" t="str">
        <f>Spisak!B70</f>
        <v>70/2020</v>
      </c>
      <c r="B75" s="46" t="str">
        <f>Spisak!C70</f>
        <v>Novaković Goran</v>
      </c>
      <c r="C75" s="45"/>
      <c r="D75" s="45"/>
      <c r="E75" s="45"/>
      <c r="F75" s="45"/>
      <c r="G75" s="45"/>
      <c r="H75" s="45"/>
      <c r="I75" s="45"/>
      <c r="J75" s="69" t="str">
        <f>Spisak!L70</f>
        <v/>
      </c>
      <c r="K75" s="45"/>
      <c r="L75" s="45"/>
      <c r="M75" s="69" t="str">
        <f>Spisak!H70</f>
        <v/>
      </c>
      <c r="N75" s="69" t="str">
        <f>Spisak!K70</f>
        <v/>
      </c>
      <c r="O75" s="69" t="str">
        <f>Spisak!N70</f>
        <v/>
      </c>
      <c r="P75" s="69" t="str">
        <f>Spisak!O70</f>
        <v/>
      </c>
    </row>
    <row r="76" spans="1:16" ht="12.95" customHeight="1" x14ac:dyDescent="0.2">
      <c r="A76" s="68" t="str">
        <f>Spisak!B71</f>
        <v>71/2020</v>
      </c>
      <c r="B76" s="46" t="str">
        <f>Spisak!C71</f>
        <v>Dabanović Dušan</v>
      </c>
      <c r="C76" s="45"/>
      <c r="D76" s="45"/>
      <c r="E76" s="45"/>
      <c r="F76" s="45"/>
      <c r="G76" s="45"/>
      <c r="H76" s="45"/>
      <c r="I76" s="45"/>
      <c r="J76" s="69" t="str">
        <f>Spisak!L71</f>
        <v/>
      </c>
      <c r="K76" s="45"/>
      <c r="L76" s="45"/>
      <c r="M76" s="69" t="str">
        <f>Spisak!H71</f>
        <v/>
      </c>
      <c r="N76" s="69" t="str">
        <f>Spisak!K71</f>
        <v/>
      </c>
      <c r="O76" s="69" t="str">
        <f>Spisak!N71</f>
        <v/>
      </c>
      <c r="P76" s="69" t="str">
        <f>Spisak!O71</f>
        <v/>
      </c>
    </row>
    <row r="77" spans="1:16" ht="12.95" customHeight="1" x14ac:dyDescent="0.2">
      <c r="A77" s="68" t="str">
        <f>Spisak!B72</f>
        <v>72/2020</v>
      </c>
      <c r="B77" s="46" t="str">
        <f>Spisak!C72</f>
        <v>Čađenović Balša</v>
      </c>
      <c r="C77" s="45"/>
      <c r="D77" s="45"/>
      <c r="E77" s="45"/>
      <c r="F77" s="45"/>
      <c r="G77" s="45"/>
      <c r="H77" s="45"/>
      <c r="I77" s="45"/>
      <c r="J77" s="69" t="str">
        <f>Spisak!L72</f>
        <v/>
      </c>
      <c r="K77" s="45"/>
      <c r="L77" s="45"/>
      <c r="M77" s="69" t="str">
        <f>Spisak!H72</f>
        <v/>
      </c>
      <c r="N77" s="69" t="str">
        <f>Spisak!K72</f>
        <v/>
      </c>
      <c r="O77" s="69" t="str">
        <f>Spisak!N72</f>
        <v/>
      </c>
      <c r="P77" s="69" t="str">
        <f>Spisak!O72</f>
        <v/>
      </c>
    </row>
    <row r="78" spans="1:16" ht="12.95" customHeight="1" x14ac:dyDescent="0.2">
      <c r="A78" s="68" t="str">
        <f>Spisak!B73</f>
        <v>73/2020</v>
      </c>
      <c r="B78" s="46" t="str">
        <f>Spisak!C73</f>
        <v>Tatar Jovana</v>
      </c>
      <c r="C78" s="45"/>
      <c r="D78" s="45"/>
      <c r="E78" s="45"/>
      <c r="F78" s="45"/>
      <c r="G78" s="45"/>
      <c r="H78" s="45"/>
      <c r="I78" s="45"/>
      <c r="J78" s="69">
        <f>Spisak!L73</f>
        <v>9</v>
      </c>
      <c r="K78" s="45"/>
      <c r="L78" s="45"/>
      <c r="M78" s="69" t="str">
        <f>Spisak!H73</f>
        <v/>
      </c>
      <c r="N78" s="69">
        <f>Spisak!K73</f>
        <v>35</v>
      </c>
      <c r="O78" s="69">
        <f>Spisak!N73</f>
        <v>44</v>
      </c>
      <c r="P78" s="69" t="str">
        <f>Spisak!O73</f>
        <v>F</v>
      </c>
    </row>
    <row r="79" spans="1:16" ht="12.95" customHeight="1" x14ac:dyDescent="0.2">
      <c r="A79" s="68" t="str">
        <f>Spisak!B74</f>
        <v>74/2020</v>
      </c>
      <c r="B79" s="46" t="str">
        <f>Spisak!C74</f>
        <v>Despotović Srđan</v>
      </c>
      <c r="C79" s="45"/>
      <c r="D79" s="45"/>
      <c r="E79" s="45"/>
      <c r="F79" s="45"/>
      <c r="G79" s="45"/>
      <c r="H79" s="45"/>
      <c r="I79" s="45"/>
      <c r="J79" s="69" t="str">
        <f>Spisak!L74</f>
        <v/>
      </c>
      <c r="K79" s="45"/>
      <c r="L79" s="45"/>
      <c r="M79" s="69" t="str">
        <f>Spisak!H74</f>
        <v/>
      </c>
      <c r="N79" s="69" t="str">
        <f>Spisak!K74</f>
        <v/>
      </c>
      <c r="O79" s="69" t="str">
        <f>Spisak!N74</f>
        <v/>
      </c>
      <c r="P79" s="69" t="str">
        <f>Spisak!O74</f>
        <v/>
      </c>
    </row>
    <row r="80" spans="1:16" ht="12.95" customHeight="1" x14ac:dyDescent="0.2">
      <c r="A80" s="68" t="str">
        <f>Spisak!B75</f>
        <v>75/2020</v>
      </c>
      <c r="B80" s="46" t="str">
        <f>Spisak!C75</f>
        <v>Đokić Adnan</v>
      </c>
      <c r="C80" s="45"/>
      <c r="D80" s="45"/>
      <c r="E80" s="45"/>
      <c r="F80" s="45"/>
      <c r="G80" s="45"/>
      <c r="H80" s="45"/>
      <c r="I80" s="45"/>
      <c r="J80" s="69">
        <f>Spisak!L75</f>
        <v>11</v>
      </c>
      <c r="K80" s="45"/>
      <c r="L80" s="45"/>
      <c r="M80" s="69">
        <f>Spisak!H75</f>
        <v>0</v>
      </c>
      <c r="N80" s="69">
        <f>Spisak!K75</f>
        <v>27</v>
      </c>
      <c r="O80" s="69">
        <f>Spisak!N75</f>
        <v>38</v>
      </c>
      <c r="P80" s="69" t="str">
        <f>Spisak!O75</f>
        <v>F</v>
      </c>
    </row>
    <row r="81" spans="1:16" ht="12.95" customHeight="1" x14ac:dyDescent="0.2">
      <c r="A81" s="68" t="str">
        <f>Spisak!B76</f>
        <v>76/2020</v>
      </c>
      <c r="B81" s="46" t="str">
        <f>Spisak!C76</f>
        <v>Čubranović Maja</v>
      </c>
      <c r="C81" s="45"/>
      <c r="D81" s="45"/>
      <c r="E81" s="45"/>
      <c r="F81" s="45"/>
      <c r="G81" s="45"/>
      <c r="H81" s="45"/>
      <c r="I81" s="45"/>
      <c r="J81" s="69" t="str">
        <f>Spisak!L76</f>
        <v/>
      </c>
      <c r="K81" s="45"/>
      <c r="L81" s="45"/>
      <c r="M81" s="69" t="str">
        <f>Spisak!H76</f>
        <v/>
      </c>
      <c r="N81" s="69" t="str">
        <f>Spisak!K76</f>
        <v/>
      </c>
      <c r="O81" s="69" t="str">
        <f>Spisak!N76</f>
        <v/>
      </c>
      <c r="P81" s="69" t="str">
        <f>Spisak!O76</f>
        <v/>
      </c>
    </row>
    <row r="82" spans="1:16" ht="12.95" customHeight="1" x14ac:dyDescent="0.2">
      <c r="A82" s="68" t="str">
        <f>Spisak!B77</f>
        <v>77/2020</v>
      </c>
      <c r="B82" s="46" t="str">
        <f>Spisak!C77</f>
        <v>Vukčević Anđela</v>
      </c>
      <c r="C82" s="45"/>
      <c r="D82" s="45"/>
      <c r="E82" s="45"/>
      <c r="F82" s="45"/>
      <c r="G82" s="45"/>
      <c r="H82" s="45"/>
      <c r="I82" s="45"/>
      <c r="J82" s="69" t="str">
        <f>Spisak!L77</f>
        <v/>
      </c>
      <c r="K82" s="45"/>
      <c r="L82" s="45"/>
      <c r="M82" s="69" t="str">
        <f>Spisak!H77</f>
        <v/>
      </c>
      <c r="N82" s="69" t="str">
        <f>Spisak!K77</f>
        <v/>
      </c>
      <c r="O82" s="69" t="str">
        <f>Spisak!N77</f>
        <v/>
      </c>
      <c r="P82" s="69" t="str">
        <f>Spisak!O77</f>
        <v/>
      </c>
    </row>
    <row r="83" spans="1:16" ht="12.95" customHeight="1" x14ac:dyDescent="0.2">
      <c r="A83" s="68" t="str">
        <f>Spisak!B78</f>
        <v>78/2020</v>
      </c>
      <c r="B83" s="46" t="str">
        <f>Spisak!C78</f>
        <v>Vuković Tanja</v>
      </c>
      <c r="C83" s="45"/>
      <c r="D83" s="45"/>
      <c r="E83" s="45"/>
      <c r="F83" s="45"/>
      <c r="G83" s="45"/>
      <c r="H83" s="45"/>
      <c r="I83" s="45"/>
      <c r="J83" s="69" t="str">
        <f>Spisak!L78</f>
        <v/>
      </c>
      <c r="K83" s="45"/>
      <c r="L83" s="45"/>
      <c r="M83" s="69" t="str">
        <f>Spisak!H78</f>
        <v/>
      </c>
      <c r="N83" s="69" t="str">
        <f>Spisak!K78</f>
        <v/>
      </c>
      <c r="O83" s="69" t="str">
        <f>Spisak!N78</f>
        <v/>
      </c>
      <c r="P83" s="69" t="str">
        <f>Spisak!O78</f>
        <v/>
      </c>
    </row>
    <row r="84" spans="1:16" ht="12.95" customHeight="1" x14ac:dyDescent="0.2">
      <c r="A84" s="68" t="str">
        <f>Spisak!B79</f>
        <v>79/2020</v>
      </c>
      <c r="B84" s="46" t="str">
        <f>Spisak!C79</f>
        <v>Adžić Nenad</v>
      </c>
      <c r="C84" s="45"/>
      <c r="D84" s="45"/>
      <c r="E84" s="45"/>
      <c r="F84" s="45"/>
      <c r="G84" s="45"/>
      <c r="H84" s="45"/>
      <c r="I84" s="45"/>
      <c r="J84" s="69" t="str">
        <f>Spisak!L79</f>
        <v/>
      </c>
      <c r="K84" s="45"/>
      <c r="L84" s="45"/>
      <c r="M84" s="69" t="str">
        <f>Spisak!H79</f>
        <v/>
      </c>
      <c r="N84" s="69" t="str">
        <f>Spisak!K79</f>
        <v/>
      </c>
      <c r="O84" s="69" t="str">
        <f>Spisak!N79</f>
        <v/>
      </c>
      <c r="P84" s="69" t="str">
        <f>Spisak!O79</f>
        <v/>
      </c>
    </row>
    <row r="85" spans="1:16" ht="12.95" customHeight="1" x14ac:dyDescent="0.2">
      <c r="A85" s="68" t="str">
        <f>Spisak!B80</f>
        <v>80/2020</v>
      </c>
      <c r="B85" s="46" t="str">
        <f>Spisak!C80</f>
        <v>Orlandić Stefan</v>
      </c>
      <c r="C85" s="45"/>
      <c r="D85" s="45"/>
      <c r="E85" s="45"/>
      <c r="F85" s="45"/>
      <c r="G85" s="45"/>
      <c r="H85" s="45"/>
      <c r="I85" s="45"/>
      <c r="J85" s="69">
        <f>Spisak!L80</f>
        <v>16</v>
      </c>
      <c r="K85" s="45"/>
      <c r="L85" s="45"/>
      <c r="M85" s="69" t="str">
        <f>Spisak!H80</f>
        <v/>
      </c>
      <c r="N85" s="69">
        <f>Spisak!K80</f>
        <v>18</v>
      </c>
      <c r="O85" s="69">
        <f>Spisak!N80</f>
        <v>34</v>
      </c>
      <c r="P85" s="69" t="str">
        <f>Spisak!O80</f>
        <v>F</v>
      </c>
    </row>
    <row r="86" spans="1:16" ht="12.95" customHeight="1" x14ac:dyDescent="0.2">
      <c r="A86" s="68" t="str">
        <f>Spisak!B81</f>
        <v>81/2020</v>
      </c>
      <c r="B86" s="46" t="str">
        <f>Spisak!C81</f>
        <v>Marović Balša</v>
      </c>
      <c r="C86" s="45"/>
      <c r="D86" s="45"/>
      <c r="E86" s="45"/>
      <c r="F86" s="45"/>
      <c r="G86" s="45"/>
      <c r="H86" s="45"/>
      <c r="I86" s="45"/>
      <c r="J86" s="69" t="str">
        <f>Spisak!L81</f>
        <v/>
      </c>
      <c r="K86" s="45"/>
      <c r="L86" s="45"/>
      <c r="M86" s="69" t="str">
        <f>Spisak!H81</f>
        <v/>
      </c>
      <c r="N86" s="69" t="str">
        <f>Spisak!K81</f>
        <v/>
      </c>
      <c r="O86" s="69" t="str">
        <f>Spisak!N81</f>
        <v/>
      </c>
      <c r="P86" s="69" t="str">
        <f>Spisak!O81</f>
        <v/>
      </c>
    </row>
    <row r="87" spans="1:16" ht="12.95" customHeight="1" x14ac:dyDescent="0.2">
      <c r="A87" s="68" t="str">
        <f>Spisak!B82</f>
        <v>82/2020</v>
      </c>
      <c r="B87" s="46" t="str">
        <f>Spisak!C82</f>
        <v>Backović Nemanja</v>
      </c>
      <c r="C87" s="45"/>
      <c r="D87" s="45"/>
      <c r="E87" s="45"/>
      <c r="F87" s="45"/>
      <c r="G87" s="45"/>
      <c r="H87" s="45"/>
      <c r="I87" s="45"/>
      <c r="J87" s="69" t="str">
        <f>Spisak!L82</f>
        <v/>
      </c>
      <c r="K87" s="45"/>
      <c r="L87" s="45"/>
      <c r="M87" s="69" t="str">
        <f>Spisak!H82</f>
        <v/>
      </c>
      <c r="N87" s="69" t="str">
        <f>Spisak!K82</f>
        <v/>
      </c>
      <c r="O87" s="69" t="str">
        <f>Spisak!N82</f>
        <v/>
      </c>
      <c r="P87" s="69" t="str">
        <f>Spisak!O82</f>
        <v/>
      </c>
    </row>
    <row r="88" spans="1:16" ht="12.95" customHeight="1" x14ac:dyDescent="0.2">
      <c r="A88" s="68" t="str">
        <f>Spisak!B83</f>
        <v>83/2020</v>
      </c>
      <c r="B88" s="46" t="str">
        <f>Spisak!C83</f>
        <v>Popović Kristina</v>
      </c>
      <c r="C88" s="45"/>
      <c r="D88" s="45"/>
      <c r="E88" s="45"/>
      <c r="F88" s="45"/>
      <c r="G88" s="45"/>
      <c r="H88" s="45"/>
      <c r="I88" s="45"/>
      <c r="J88" s="69" t="str">
        <f>Spisak!L83</f>
        <v/>
      </c>
      <c r="K88" s="45"/>
      <c r="L88" s="45"/>
      <c r="M88" s="69" t="str">
        <f>Spisak!H83</f>
        <v/>
      </c>
      <c r="N88" s="69" t="str">
        <f>Spisak!K83</f>
        <v/>
      </c>
      <c r="O88" s="69" t="str">
        <f>Spisak!N83</f>
        <v/>
      </c>
      <c r="P88" s="69" t="str">
        <f>Spisak!O83</f>
        <v/>
      </c>
    </row>
    <row r="89" spans="1:16" ht="12.95" customHeight="1" x14ac:dyDescent="0.2">
      <c r="A89" s="68" t="str">
        <f>Spisak!B84</f>
        <v>84/2020</v>
      </c>
      <c r="B89" s="46" t="str">
        <f>Spisak!C84</f>
        <v>Bukilić Jovana</v>
      </c>
      <c r="C89" s="45"/>
      <c r="D89" s="45"/>
      <c r="E89" s="45"/>
      <c r="F89" s="45"/>
      <c r="G89" s="45"/>
      <c r="H89" s="45"/>
      <c r="I89" s="45"/>
      <c r="J89" s="69" t="str">
        <f>Spisak!L84</f>
        <v/>
      </c>
      <c r="K89" s="45"/>
      <c r="L89" s="45"/>
      <c r="M89" s="69" t="str">
        <f>Spisak!H84</f>
        <v/>
      </c>
      <c r="N89" s="69" t="str">
        <f>Spisak!K84</f>
        <v/>
      </c>
      <c r="O89" s="69" t="str">
        <f>Spisak!N84</f>
        <v/>
      </c>
      <c r="P89" s="69" t="str">
        <f>Spisak!O84</f>
        <v/>
      </c>
    </row>
    <row r="90" spans="1:16" ht="12.95" customHeight="1" x14ac:dyDescent="0.2">
      <c r="A90" s="68" t="str">
        <f>Spisak!B85</f>
        <v>85/2020</v>
      </c>
      <c r="B90" s="46" t="str">
        <f>Spisak!C85</f>
        <v>Kurdadaze Leone</v>
      </c>
      <c r="C90" s="45"/>
      <c r="D90" s="45"/>
      <c r="E90" s="45"/>
      <c r="F90" s="45"/>
      <c r="G90" s="45"/>
      <c r="H90" s="45"/>
      <c r="I90" s="45"/>
      <c r="J90" s="69" t="str">
        <f>Spisak!L85</f>
        <v/>
      </c>
      <c r="K90" s="45"/>
      <c r="L90" s="45"/>
      <c r="M90" s="69" t="str">
        <f>Spisak!H85</f>
        <v/>
      </c>
      <c r="N90" s="69" t="str">
        <f>Spisak!K85</f>
        <v/>
      </c>
      <c r="O90" s="69" t="str">
        <f>Spisak!N85</f>
        <v/>
      </c>
      <c r="P90" s="69" t="str">
        <f>Spisak!O85</f>
        <v/>
      </c>
    </row>
    <row r="91" spans="1:16" ht="12.95" customHeight="1" x14ac:dyDescent="0.2">
      <c r="A91" s="68" t="str">
        <f>Spisak!B86</f>
        <v>86/2020</v>
      </c>
      <c r="B91" s="46" t="str">
        <f>Spisak!C86</f>
        <v>Bubanja Luka</v>
      </c>
      <c r="C91" s="45"/>
      <c r="D91" s="45"/>
      <c r="E91" s="45"/>
      <c r="F91" s="45"/>
      <c r="G91" s="45"/>
      <c r="H91" s="45"/>
      <c r="I91" s="45"/>
      <c r="J91" s="69" t="str">
        <f>Spisak!L86</f>
        <v/>
      </c>
      <c r="K91" s="45"/>
      <c r="L91" s="45"/>
      <c r="M91" s="69" t="str">
        <f>Spisak!H86</f>
        <v/>
      </c>
      <c r="N91" s="69" t="str">
        <f>Spisak!K86</f>
        <v/>
      </c>
      <c r="O91" s="69" t="str">
        <f>Spisak!N86</f>
        <v/>
      </c>
      <c r="P91" s="69" t="str">
        <f>Spisak!O86</f>
        <v/>
      </c>
    </row>
    <row r="92" spans="1:16" ht="12.95" customHeight="1" x14ac:dyDescent="0.2">
      <c r="A92" s="68" t="str">
        <f>Spisak!B87</f>
        <v>87/2020</v>
      </c>
      <c r="B92" s="46" t="str">
        <f>Spisak!C87</f>
        <v>Kalezić Zarija</v>
      </c>
      <c r="C92" s="45"/>
      <c r="D92" s="45"/>
      <c r="E92" s="45"/>
      <c r="F92" s="45"/>
      <c r="G92" s="45"/>
      <c r="H92" s="45"/>
      <c r="I92" s="45"/>
      <c r="J92" s="69" t="str">
        <f>Spisak!L87</f>
        <v/>
      </c>
      <c r="K92" s="45"/>
      <c r="L92" s="45"/>
      <c r="M92" s="69" t="str">
        <f>Spisak!H87</f>
        <v/>
      </c>
      <c r="N92" s="69" t="str">
        <f>Spisak!K87</f>
        <v/>
      </c>
      <c r="O92" s="69" t="str">
        <f>Spisak!N87</f>
        <v/>
      </c>
      <c r="P92" s="69" t="str">
        <f>Spisak!O87</f>
        <v/>
      </c>
    </row>
    <row r="93" spans="1:16" ht="12.95" customHeight="1" x14ac:dyDescent="0.2">
      <c r="A93" s="68" t="str">
        <f>Spisak!B88</f>
        <v>88/2020</v>
      </c>
      <c r="B93" s="46" t="str">
        <f>Spisak!C88</f>
        <v>Kurdadaze Miron</v>
      </c>
      <c r="C93" s="45"/>
      <c r="D93" s="45"/>
      <c r="E93" s="45"/>
      <c r="F93" s="45"/>
      <c r="G93" s="45"/>
      <c r="H93" s="45"/>
      <c r="I93" s="45"/>
      <c r="J93" s="69" t="str">
        <f>Spisak!L88</f>
        <v/>
      </c>
      <c r="K93" s="45"/>
      <c r="L93" s="45"/>
      <c r="M93" s="69" t="str">
        <f>Spisak!H88</f>
        <v/>
      </c>
      <c r="N93" s="69" t="str">
        <f>Spisak!K88</f>
        <v/>
      </c>
      <c r="O93" s="69" t="str">
        <f>Spisak!N88</f>
        <v/>
      </c>
      <c r="P93" s="69" t="str">
        <f>Spisak!O88</f>
        <v/>
      </c>
    </row>
    <row r="94" spans="1:16" ht="12.95" customHeight="1" x14ac:dyDescent="0.2">
      <c r="A94" s="68" t="str">
        <f>Spisak!B89</f>
        <v>89/2020</v>
      </c>
      <c r="B94" s="46" t="str">
        <f>Spisak!C89</f>
        <v>Boljević Petar</v>
      </c>
      <c r="C94" s="45"/>
      <c r="D94" s="45"/>
      <c r="E94" s="45"/>
      <c r="F94" s="45"/>
      <c r="G94" s="45"/>
      <c r="H94" s="45"/>
      <c r="I94" s="45"/>
      <c r="J94" s="69">
        <f>Spisak!L89</f>
        <v>5</v>
      </c>
      <c r="K94" s="45"/>
      <c r="L94" s="45"/>
      <c r="M94" s="69" t="str">
        <f>Spisak!H89</f>
        <v/>
      </c>
      <c r="N94" s="69">
        <f>Spisak!K89</f>
        <v>19</v>
      </c>
      <c r="O94" s="69">
        <f>Spisak!N89</f>
        <v>24</v>
      </c>
      <c r="P94" s="69" t="str">
        <f>Spisak!O89</f>
        <v>F</v>
      </c>
    </row>
    <row r="95" spans="1:16" ht="12.95" customHeight="1" x14ac:dyDescent="0.2">
      <c r="A95" s="68" t="str">
        <f>Spisak!B90</f>
        <v>90/2020</v>
      </c>
      <c r="B95" s="46" t="str">
        <f>Spisak!C90</f>
        <v>Bojović Bojan</v>
      </c>
      <c r="C95" s="45"/>
      <c r="D95" s="45"/>
      <c r="E95" s="45"/>
      <c r="F95" s="45"/>
      <c r="G95" s="45"/>
      <c r="H95" s="45"/>
      <c r="I95" s="45"/>
      <c r="J95" s="69" t="str">
        <f>Spisak!L90</f>
        <v/>
      </c>
      <c r="K95" s="45"/>
      <c r="L95" s="45"/>
      <c r="M95" s="69" t="str">
        <f>Spisak!H90</f>
        <v/>
      </c>
      <c r="N95" s="69" t="str">
        <f>Spisak!K90</f>
        <v/>
      </c>
      <c r="O95" s="69" t="str">
        <f>Spisak!N90</f>
        <v/>
      </c>
      <c r="P95" s="69" t="str">
        <f>Spisak!O90</f>
        <v/>
      </c>
    </row>
    <row r="96" spans="1:16" ht="12.95" customHeight="1" x14ac:dyDescent="0.2">
      <c r="A96" s="68" t="str">
        <f>Spisak!B91</f>
        <v>2/2019</v>
      </c>
      <c r="B96" s="46" t="str">
        <f>Spisak!C91</f>
        <v>Mitrović Bracan</v>
      </c>
      <c r="C96" s="45"/>
      <c r="D96" s="45"/>
      <c r="E96" s="45"/>
      <c r="F96" s="45"/>
      <c r="G96" s="45"/>
      <c r="H96" s="45"/>
      <c r="I96" s="45"/>
      <c r="J96" s="69" t="str">
        <f>Spisak!L91</f>
        <v/>
      </c>
      <c r="K96" s="45"/>
      <c r="L96" s="45"/>
      <c r="M96" s="69" t="str">
        <f>Spisak!H91</f>
        <v/>
      </c>
      <c r="N96" s="69" t="str">
        <f>Spisak!K91</f>
        <v/>
      </c>
      <c r="O96" s="69" t="str">
        <f>Spisak!N91</f>
        <v/>
      </c>
      <c r="P96" s="69" t="str">
        <f>Spisak!O91</f>
        <v/>
      </c>
    </row>
    <row r="97" spans="1:16" ht="12.95" customHeight="1" x14ac:dyDescent="0.2">
      <c r="A97" s="68" t="str">
        <f>Spisak!B92</f>
        <v>3/2019</v>
      </c>
      <c r="B97" s="46" t="str">
        <f>Spisak!C92</f>
        <v>Talović Sandra</v>
      </c>
      <c r="C97" s="45"/>
      <c r="D97" s="45"/>
      <c r="E97" s="45"/>
      <c r="F97" s="45"/>
      <c r="G97" s="45"/>
      <c r="H97" s="45"/>
      <c r="I97" s="45"/>
      <c r="J97" s="69">
        <f>Spisak!L92</f>
        <v>24</v>
      </c>
      <c r="K97" s="45"/>
      <c r="L97" s="45"/>
      <c r="M97" s="69" t="str">
        <f>Spisak!H92</f>
        <v/>
      </c>
      <c r="N97" s="69">
        <f>Spisak!K92</f>
        <v>12</v>
      </c>
      <c r="O97" s="69">
        <f>Spisak!N92</f>
        <v>36</v>
      </c>
      <c r="P97" s="69" t="str">
        <f>Spisak!O92</f>
        <v>F</v>
      </c>
    </row>
    <row r="98" spans="1:16" ht="12.95" customHeight="1" x14ac:dyDescent="0.2">
      <c r="A98" s="68" t="str">
        <f>Spisak!B93</f>
        <v>5/2019</v>
      </c>
      <c r="B98" s="46" t="str">
        <f>Spisak!C93</f>
        <v>Borić Gordana</v>
      </c>
      <c r="C98" s="45"/>
      <c r="D98" s="45"/>
      <c r="E98" s="45"/>
      <c r="F98" s="45"/>
      <c r="G98" s="45"/>
      <c r="H98" s="45"/>
      <c r="I98" s="45"/>
      <c r="J98" s="69">
        <f>Spisak!L93</f>
        <v>0</v>
      </c>
      <c r="K98" s="45"/>
      <c r="L98" s="45"/>
      <c r="M98" s="69" t="str">
        <f>Spisak!H93</f>
        <v/>
      </c>
      <c r="N98" s="69" t="str">
        <f>Spisak!K93</f>
        <v/>
      </c>
      <c r="O98" s="69">
        <f>Spisak!N93</f>
        <v>0</v>
      </c>
      <c r="P98" s="69" t="str">
        <f>Spisak!O93</f>
        <v>F</v>
      </c>
    </row>
    <row r="99" spans="1:16" ht="12.95" customHeight="1" x14ac:dyDescent="0.2">
      <c r="A99" s="68" t="str">
        <f>Spisak!B94</f>
        <v>6/2019</v>
      </c>
      <c r="B99" s="46" t="str">
        <f>Spisak!C94</f>
        <v>Popović Aleksa</v>
      </c>
      <c r="C99" s="45"/>
      <c r="D99" s="45"/>
      <c r="E99" s="45"/>
      <c r="F99" s="45"/>
      <c r="G99" s="45"/>
      <c r="H99" s="45"/>
      <c r="I99" s="45"/>
      <c r="J99" s="69">
        <f>Spisak!L94</f>
        <v>17</v>
      </c>
      <c r="K99" s="45"/>
      <c r="L99" s="45"/>
      <c r="M99" s="69">
        <f>Spisak!H94</f>
        <v>23</v>
      </c>
      <c r="N99" s="69">
        <f>Spisak!K94</f>
        <v>26</v>
      </c>
      <c r="O99" s="69">
        <f>Spisak!N94</f>
        <v>43</v>
      </c>
      <c r="P99" s="69" t="str">
        <f>Spisak!O94</f>
        <v>F</v>
      </c>
    </row>
    <row r="100" spans="1:16" ht="12.95" customHeight="1" x14ac:dyDescent="0.2">
      <c r="A100" s="68" t="str">
        <f>Spisak!B95</f>
        <v>7/2019</v>
      </c>
      <c r="B100" s="46" t="str">
        <f>Spisak!C95</f>
        <v>Krulanović Jelena</v>
      </c>
      <c r="C100" s="45"/>
      <c r="D100" s="45"/>
      <c r="E100" s="45"/>
      <c r="F100" s="45"/>
      <c r="G100" s="45"/>
      <c r="H100" s="45"/>
      <c r="I100" s="45"/>
      <c r="J100" s="69">
        <f>Spisak!L95</f>
        <v>13.5</v>
      </c>
      <c r="K100" s="45"/>
      <c r="L100" s="45"/>
      <c r="M100" s="69" t="str">
        <f>Spisak!H95</f>
        <v/>
      </c>
      <c r="N100" s="69">
        <f>Spisak!K95</f>
        <v>9</v>
      </c>
      <c r="O100" s="69">
        <f>Spisak!N95</f>
        <v>22.5</v>
      </c>
      <c r="P100" s="69" t="str">
        <f>Spisak!O95</f>
        <v>F</v>
      </c>
    </row>
    <row r="101" spans="1:16" ht="12.95" customHeight="1" x14ac:dyDescent="0.2">
      <c r="A101" s="68" t="str">
        <f>Spisak!B96</f>
        <v>8/2019</v>
      </c>
      <c r="B101" s="46" t="str">
        <f>Spisak!C96</f>
        <v>Pejović Kosa</v>
      </c>
      <c r="C101" s="45"/>
      <c r="D101" s="45"/>
      <c r="E101" s="45"/>
      <c r="F101" s="45"/>
      <c r="G101" s="45"/>
      <c r="H101" s="45"/>
      <c r="I101" s="45"/>
      <c r="J101" s="69" t="str">
        <f>Spisak!L96</f>
        <v/>
      </c>
      <c r="K101" s="45"/>
      <c r="L101" s="45"/>
      <c r="M101" s="69" t="str">
        <f>Spisak!H96</f>
        <v/>
      </c>
      <c r="N101" s="69" t="str">
        <f>Spisak!K96</f>
        <v/>
      </c>
      <c r="O101" s="69" t="str">
        <f>Spisak!N96</f>
        <v/>
      </c>
      <c r="P101" s="69" t="str">
        <f>Spisak!O96</f>
        <v/>
      </c>
    </row>
    <row r="102" spans="1:16" ht="12.95" customHeight="1" x14ac:dyDescent="0.2">
      <c r="A102" s="68" t="str">
        <f>Spisak!B97</f>
        <v>16/2019</v>
      </c>
      <c r="B102" s="46" t="str">
        <f>Spisak!C97</f>
        <v>Keković Tina</v>
      </c>
      <c r="C102" s="45"/>
      <c r="D102" s="45"/>
      <c r="E102" s="45"/>
      <c r="F102" s="45"/>
      <c r="G102" s="45"/>
      <c r="H102" s="45"/>
      <c r="I102" s="45"/>
      <c r="J102" s="69">
        <f>Spisak!L97</f>
        <v>11</v>
      </c>
      <c r="K102" s="45"/>
      <c r="L102" s="45"/>
      <c r="M102" s="69" t="str">
        <f>Spisak!H97</f>
        <v/>
      </c>
      <c r="N102" s="69">
        <f>Spisak!K97</f>
        <v>16</v>
      </c>
      <c r="O102" s="69">
        <f>Spisak!N97</f>
        <v>27</v>
      </c>
      <c r="P102" s="69" t="str">
        <f>Spisak!O97</f>
        <v>F</v>
      </c>
    </row>
    <row r="103" spans="1:16" ht="12.95" customHeight="1" x14ac:dyDescent="0.2">
      <c r="A103" s="68" t="str">
        <f>Spisak!B98</f>
        <v>18/2019</v>
      </c>
      <c r="B103" s="46" t="str">
        <f>Spisak!C98</f>
        <v>Garić Valentina</v>
      </c>
      <c r="C103" s="45"/>
      <c r="D103" s="45"/>
      <c r="E103" s="45"/>
      <c r="F103" s="45"/>
      <c r="G103" s="45"/>
      <c r="H103" s="45"/>
      <c r="I103" s="45"/>
      <c r="J103" s="69" t="str">
        <f>Spisak!L98</f>
        <v/>
      </c>
      <c r="K103" s="45"/>
      <c r="L103" s="45"/>
      <c r="M103" s="69" t="str">
        <f>Spisak!H98</f>
        <v/>
      </c>
      <c r="N103" s="69" t="str">
        <f>Spisak!K98</f>
        <v/>
      </c>
      <c r="O103" s="69" t="str">
        <f>Spisak!N98</f>
        <v/>
      </c>
      <c r="P103" s="69" t="str">
        <f>Spisak!O98</f>
        <v/>
      </c>
    </row>
    <row r="104" spans="1:16" ht="12.95" customHeight="1" x14ac:dyDescent="0.2">
      <c r="A104" s="68" t="str">
        <f>Spisak!B99</f>
        <v>19/2019</v>
      </c>
      <c r="B104" s="46" t="str">
        <f>Spisak!C99</f>
        <v>Brnović Filip</v>
      </c>
      <c r="C104" s="45"/>
      <c r="D104" s="45"/>
      <c r="E104" s="45"/>
      <c r="F104" s="45"/>
      <c r="G104" s="45"/>
      <c r="H104" s="45"/>
      <c r="I104" s="45"/>
      <c r="J104" s="69">
        <f>Spisak!L99</f>
        <v>0</v>
      </c>
      <c r="K104" s="45"/>
      <c r="L104" s="45"/>
      <c r="M104" s="69">
        <f>Spisak!H99</f>
        <v>0</v>
      </c>
      <c r="N104" s="69">
        <f>Spisak!K99</f>
        <v>27</v>
      </c>
      <c r="O104" s="69">
        <f>Spisak!N99</f>
        <v>27</v>
      </c>
      <c r="P104" s="69" t="str">
        <f>Spisak!O99</f>
        <v>F</v>
      </c>
    </row>
    <row r="105" spans="1:16" ht="12.95" customHeight="1" x14ac:dyDescent="0.2">
      <c r="A105" s="68" t="str">
        <f>Spisak!B100</f>
        <v>22/2019</v>
      </c>
      <c r="B105" s="46" t="str">
        <f>Spisak!C100</f>
        <v>Božović Draško</v>
      </c>
      <c r="C105" s="45"/>
      <c r="D105" s="45"/>
      <c r="E105" s="45"/>
      <c r="F105" s="45"/>
      <c r="G105" s="45"/>
      <c r="H105" s="45"/>
      <c r="I105" s="45"/>
      <c r="J105" s="69" t="str">
        <f>Spisak!L100</f>
        <v/>
      </c>
      <c r="K105" s="45"/>
      <c r="L105" s="45"/>
      <c r="M105" s="69" t="str">
        <f>Spisak!H100</f>
        <v/>
      </c>
      <c r="N105" s="69" t="str">
        <f>Spisak!K100</f>
        <v/>
      </c>
      <c r="O105" s="69" t="str">
        <f>Spisak!N100</f>
        <v/>
      </c>
      <c r="P105" s="69" t="str">
        <f>Spisak!O100</f>
        <v/>
      </c>
    </row>
    <row r="106" spans="1:16" ht="12.95" customHeight="1" x14ac:dyDescent="0.2">
      <c r="A106" s="68" t="str">
        <f>Spisak!B101</f>
        <v>26/2019</v>
      </c>
      <c r="B106" s="46" t="str">
        <f>Spisak!C101</f>
        <v>Javorac Ana</v>
      </c>
      <c r="C106" s="45"/>
      <c r="D106" s="45"/>
      <c r="E106" s="45"/>
      <c r="F106" s="45"/>
      <c r="G106" s="45"/>
      <c r="H106" s="45"/>
      <c r="I106" s="45"/>
      <c r="J106" s="69">
        <f>Spisak!L101</f>
        <v>11.5</v>
      </c>
      <c r="K106" s="45"/>
      <c r="L106" s="45"/>
      <c r="M106" s="69">
        <f>Spisak!H101</f>
        <v>19</v>
      </c>
      <c r="N106" s="69">
        <f>Spisak!K101</f>
        <v>16</v>
      </c>
      <c r="O106" s="69">
        <f>Spisak!N101</f>
        <v>27.5</v>
      </c>
      <c r="P106" s="69" t="str">
        <f>Spisak!O101</f>
        <v>F</v>
      </c>
    </row>
    <row r="107" spans="1:16" ht="12.95" customHeight="1" x14ac:dyDescent="0.2">
      <c r="A107" s="68" t="str">
        <f>Spisak!B102</f>
        <v>32/2019</v>
      </c>
      <c r="B107" s="46" t="str">
        <f>Spisak!C102</f>
        <v>Popović Marija</v>
      </c>
      <c r="C107" s="45"/>
      <c r="D107" s="45"/>
      <c r="E107" s="45"/>
      <c r="F107" s="45"/>
      <c r="G107" s="45"/>
      <c r="H107" s="45"/>
      <c r="I107" s="45"/>
      <c r="J107" s="69" t="str">
        <f>Spisak!L102</f>
        <v/>
      </c>
      <c r="K107" s="45"/>
      <c r="L107" s="45"/>
      <c r="M107" s="69" t="str">
        <f>Spisak!H102</f>
        <v/>
      </c>
      <c r="N107" s="69" t="str">
        <f>Spisak!K102</f>
        <v/>
      </c>
      <c r="O107" s="69" t="str">
        <f>Spisak!N102</f>
        <v/>
      </c>
      <c r="P107" s="69" t="str">
        <f>Spisak!O102</f>
        <v/>
      </c>
    </row>
    <row r="108" spans="1:16" ht="12.95" customHeight="1" x14ac:dyDescent="0.2">
      <c r="A108" s="68" t="str">
        <f>Spisak!B103</f>
        <v>33/2019</v>
      </c>
      <c r="B108" s="46" t="str">
        <f>Spisak!C103</f>
        <v>Popović Jelena</v>
      </c>
      <c r="C108" s="45"/>
      <c r="D108" s="45"/>
      <c r="E108" s="45"/>
      <c r="F108" s="45"/>
      <c r="G108" s="45"/>
      <c r="H108" s="45"/>
      <c r="I108" s="45"/>
      <c r="J108" s="69" t="str">
        <f>Spisak!L103</f>
        <v/>
      </c>
      <c r="K108" s="45"/>
      <c r="L108" s="45"/>
      <c r="M108" s="69" t="str">
        <f>Spisak!H103</f>
        <v/>
      </c>
      <c r="N108" s="69" t="str">
        <f>Spisak!K103</f>
        <v/>
      </c>
      <c r="O108" s="69" t="str">
        <f>Spisak!N103</f>
        <v/>
      </c>
      <c r="P108" s="69" t="str">
        <f>Spisak!O103</f>
        <v/>
      </c>
    </row>
    <row r="109" spans="1:16" ht="12.95" customHeight="1" x14ac:dyDescent="0.2">
      <c r="A109" s="68" t="str">
        <f>Spisak!B104</f>
        <v>44/2019</v>
      </c>
      <c r="B109" s="46" t="str">
        <f>Spisak!C104</f>
        <v>Grujičić Sara</v>
      </c>
      <c r="C109" s="45"/>
      <c r="D109" s="45"/>
      <c r="E109" s="45"/>
      <c r="F109" s="45"/>
      <c r="G109" s="45"/>
      <c r="H109" s="45"/>
      <c r="I109" s="45"/>
      <c r="J109" s="69" t="str">
        <f>Spisak!L104</f>
        <v/>
      </c>
      <c r="K109" s="45"/>
      <c r="L109" s="45"/>
      <c r="M109" s="69" t="str">
        <f>Spisak!H104</f>
        <v/>
      </c>
      <c r="N109" s="69" t="str">
        <f>Spisak!K104</f>
        <v/>
      </c>
      <c r="O109" s="69" t="str">
        <f>Spisak!N104</f>
        <v/>
      </c>
      <c r="P109" s="69" t="str">
        <f>Spisak!O104</f>
        <v/>
      </c>
    </row>
    <row r="110" spans="1:16" ht="12.95" customHeight="1" x14ac:dyDescent="0.2">
      <c r="A110" s="68" t="str">
        <f>Spisak!B105</f>
        <v>56/2019</v>
      </c>
      <c r="B110" s="46" t="str">
        <f>Spisak!C105</f>
        <v>Milošević Marijana</v>
      </c>
      <c r="C110" s="45"/>
      <c r="D110" s="45"/>
      <c r="E110" s="45"/>
      <c r="F110" s="45"/>
      <c r="G110" s="45"/>
      <c r="H110" s="45"/>
      <c r="I110" s="45"/>
      <c r="J110" s="69" t="str">
        <f>Spisak!L105</f>
        <v/>
      </c>
      <c r="K110" s="45"/>
      <c r="L110" s="45"/>
      <c r="M110" s="69" t="str">
        <f>Spisak!H105</f>
        <v/>
      </c>
      <c r="N110" s="69" t="str">
        <f>Spisak!K105</f>
        <v/>
      </c>
      <c r="O110" s="69" t="str">
        <f>Spisak!N105</f>
        <v/>
      </c>
      <c r="P110" s="69" t="str">
        <f>Spisak!O105</f>
        <v/>
      </c>
    </row>
    <row r="111" spans="1:16" ht="12.95" customHeight="1" x14ac:dyDescent="0.2">
      <c r="A111" s="68" t="str">
        <f>Spisak!B106</f>
        <v>4/2018</v>
      </c>
      <c r="B111" s="46" t="str">
        <f>Spisak!C106</f>
        <v>Bakrač Aleksandar</v>
      </c>
      <c r="C111" s="45"/>
      <c r="D111" s="45"/>
      <c r="E111" s="45"/>
      <c r="F111" s="45"/>
      <c r="G111" s="45"/>
      <c r="H111" s="45"/>
      <c r="I111" s="45"/>
      <c r="J111" s="69" t="str">
        <f>Spisak!L106</f>
        <v/>
      </c>
      <c r="K111" s="45"/>
      <c r="L111" s="45"/>
      <c r="M111" s="69" t="str">
        <f>Spisak!H106</f>
        <v/>
      </c>
      <c r="N111" s="69" t="str">
        <f>Spisak!K106</f>
        <v/>
      </c>
      <c r="O111" s="69" t="str">
        <f>Spisak!N106</f>
        <v/>
      </c>
      <c r="P111" s="69" t="str">
        <f>Spisak!O106</f>
        <v/>
      </c>
    </row>
    <row r="112" spans="1:16" ht="12.95" customHeight="1" x14ac:dyDescent="0.2">
      <c r="A112" s="68" t="str">
        <f>Spisak!B107</f>
        <v>6/2018</v>
      </c>
      <c r="B112" s="46" t="str">
        <f>Spisak!C107</f>
        <v>Bulajić Nataša</v>
      </c>
      <c r="C112" s="45"/>
      <c r="D112" s="45"/>
      <c r="E112" s="45"/>
      <c r="F112" s="45"/>
      <c r="G112" s="45"/>
      <c r="H112" s="45"/>
      <c r="I112" s="45"/>
      <c r="J112" s="69">
        <f>Spisak!L107</f>
        <v>8</v>
      </c>
      <c r="K112" s="45"/>
      <c r="L112" s="45"/>
      <c r="M112" s="69" t="str">
        <f>Spisak!H107</f>
        <v/>
      </c>
      <c r="N112" s="69" t="str">
        <f>Spisak!K107</f>
        <v/>
      </c>
      <c r="O112" s="69">
        <f>Spisak!N107</f>
        <v>8</v>
      </c>
      <c r="P112" s="69" t="str">
        <f>Spisak!O107</f>
        <v>F</v>
      </c>
    </row>
    <row r="113" spans="1:16" ht="12.95" customHeight="1" x14ac:dyDescent="0.2">
      <c r="A113" s="68" t="str">
        <f>Spisak!B108</f>
        <v>7/2018</v>
      </c>
      <c r="B113" s="46" t="str">
        <f>Spisak!C108</f>
        <v>Tijanić Ana</v>
      </c>
      <c r="C113" s="45"/>
      <c r="D113" s="45"/>
      <c r="E113" s="45"/>
      <c r="F113" s="45"/>
      <c r="G113" s="45"/>
      <c r="H113" s="45"/>
      <c r="I113" s="45"/>
      <c r="J113" s="69">
        <f>Spisak!L108</f>
        <v>9</v>
      </c>
      <c r="K113" s="45"/>
      <c r="L113" s="45"/>
      <c r="M113" s="69" t="str">
        <f>Spisak!H108</f>
        <v/>
      </c>
      <c r="N113" s="69">
        <f>Spisak!K108</f>
        <v>14</v>
      </c>
      <c r="O113" s="69">
        <f>Spisak!N108</f>
        <v>23</v>
      </c>
      <c r="P113" s="69" t="str">
        <f>Spisak!O108</f>
        <v>F</v>
      </c>
    </row>
    <row r="114" spans="1:16" ht="12.95" customHeight="1" x14ac:dyDescent="0.2">
      <c r="A114" s="68" t="str">
        <f>Spisak!B109</f>
        <v>8/2018</v>
      </c>
      <c r="B114" s="46" t="str">
        <f>Spisak!C109</f>
        <v>Šukić Nemanja</v>
      </c>
      <c r="C114" s="45"/>
      <c r="D114" s="45"/>
      <c r="E114" s="45"/>
      <c r="F114" s="45"/>
      <c r="G114" s="45"/>
      <c r="H114" s="45"/>
      <c r="I114" s="45"/>
      <c r="J114" s="69" t="str">
        <f>Spisak!L109</f>
        <v/>
      </c>
      <c r="K114" s="45"/>
      <c r="L114" s="45"/>
      <c r="M114" s="69" t="str">
        <f>Spisak!H109</f>
        <v/>
      </c>
      <c r="N114" s="69" t="str">
        <f>Spisak!K109</f>
        <v/>
      </c>
      <c r="O114" s="69" t="str">
        <f>Spisak!N109</f>
        <v/>
      </c>
      <c r="P114" s="69" t="str">
        <f>Spisak!O109</f>
        <v/>
      </c>
    </row>
    <row r="115" spans="1:16" ht="12.95" customHeight="1" x14ac:dyDescent="0.2">
      <c r="A115" s="68" t="str">
        <f>Spisak!B110</f>
        <v>11/2018</v>
      </c>
      <c r="B115" s="46" t="str">
        <f>Spisak!C110</f>
        <v>Čampar Nikola</v>
      </c>
      <c r="C115" s="45"/>
      <c r="D115" s="45"/>
      <c r="E115" s="45"/>
      <c r="F115" s="45"/>
      <c r="G115" s="45"/>
      <c r="H115" s="45"/>
      <c r="I115" s="45"/>
      <c r="J115" s="69">
        <f>Spisak!L110</f>
        <v>7</v>
      </c>
      <c r="K115" s="45"/>
      <c r="L115" s="45"/>
      <c r="M115" s="69" t="str">
        <f>Spisak!H110</f>
        <v/>
      </c>
      <c r="N115" s="69" t="str">
        <f>Spisak!K110</f>
        <v/>
      </c>
      <c r="O115" s="69">
        <f>Spisak!N110</f>
        <v>7</v>
      </c>
      <c r="P115" s="69" t="str">
        <f>Spisak!O110</f>
        <v>F</v>
      </c>
    </row>
    <row r="116" spans="1:16" ht="12.95" customHeight="1" x14ac:dyDescent="0.2">
      <c r="A116" s="68" t="str">
        <f>Spisak!B111</f>
        <v>13/2018</v>
      </c>
      <c r="B116" s="46" t="str">
        <f>Spisak!C111</f>
        <v>Vujović Igor</v>
      </c>
      <c r="C116" s="45"/>
      <c r="D116" s="45"/>
      <c r="E116" s="45"/>
      <c r="F116" s="45"/>
      <c r="G116" s="45"/>
      <c r="H116" s="45"/>
      <c r="I116" s="45"/>
      <c r="J116" s="69" t="str">
        <f>Spisak!L111</f>
        <v/>
      </c>
      <c r="K116" s="45"/>
      <c r="L116" s="45"/>
      <c r="M116" s="69" t="str">
        <f>Spisak!H111</f>
        <v/>
      </c>
      <c r="N116" s="69" t="str">
        <f>Spisak!K111</f>
        <v/>
      </c>
      <c r="O116" s="69" t="str">
        <f>Spisak!N111</f>
        <v/>
      </c>
      <c r="P116" s="69" t="str">
        <f>Spisak!O111</f>
        <v/>
      </c>
    </row>
    <row r="117" spans="1:16" ht="12.95" customHeight="1" x14ac:dyDescent="0.2">
      <c r="A117" s="68" t="str">
        <f>Spisak!B112</f>
        <v>14/2018</v>
      </c>
      <c r="B117" s="46" t="str">
        <f>Spisak!C112</f>
        <v>Popović Vesko</v>
      </c>
      <c r="C117" s="45"/>
      <c r="D117" s="45"/>
      <c r="E117" s="45"/>
      <c r="F117" s="45"/>
      <c r="G117" s="45"/>
      <c r="H117" s="45"/>
      <c r="I117" s="45"/>
      <c r="J117" s="69" t="str">
        <f>Spisak!L112</f>
        <v/>
      </c>
      <c r="K117" s="45"/>
      <c r="L117" s="45"/>
      <c r="M117" s="69" t="str">
        <f>Spisak!H112</f>
        <v/>
      </c>
      <c r="N117" s="69" t="str">
        <f>Spisak!K112</f>
        <v/>
      </c>
      <c r="O117" s="69" t="str">
        <f>Spisak!N112</f>
        <v/>
      </c>
      <c r="P117" s="69" t="str">
        <f>Spisak!O112</f>
        <v/>
      </c>
    </row>
    <row r="118" spans="1:16" ht="12.95" customHeight="1" x14ac:dyDescent="0.2">
      <c r="A118" s="68" t="str">
        <f>Spisak!B113</f>
        <v>15/2018</v>
      </c>
      <c r="B118" s="46" t="str">
        <f>Spisak!C113</f>
        <v>Barać Dragan</v>
      </c>
      <c r="C118" s="45"/>
      <c r="D118" s="45"/>
      <c r="E118" s="45"/>
      <c r="F118" s="45"/>
      <c r="G118" s="45"/>
      <c r="H118" s="45"/>
      <c r="I118" s="45"/>
      <c r="J118" s="69">
        <f>Spisak!L113</f>
        <v>8</v>
      </c>
      <c r="K118" s="45"/>
      <c r="L118" s="45"/>
      <c r="M118" s="69">
        <f>Spisak!H113</f>
        <v>1</v>
      </c>
      <c r="N118" s="69" t="str">
        <f>Spisak!K113</f>
        <v/>
      </c>
      <c r="O118" s="69">
        <f>Spisak!N113</f>
        <v>9</v>
      </c>
      <c r="P118" s="69" t="str">
        <f>Spisak!O113</f>
        <v>F</v>
      </c>
    </row>
    <row r="119" spans="1:16" ht="12.95" customHeight="1" x14ac:dyDescent="0.2">
      <c r="A119" s="68" t="str">
        <f>Spisak!B114</f>
        <v>24/2018</v>
      </c>
      <c r="B119" s="46" t="str">
        <f>Spisak!C114</f>
        <v>Šarović Ivana</v>
      </c>
      <c r="C119" s="45"/>
      <c r="D119" s="45"/>
      <c r="E119" s="45"/>
      <c r="F119" s="45"/>
      <c r="G119" s="45"/>
      <c r="H119" s="45"/>
      <c r="I119" s="45"/>
      <c r="J119" s="69">
        <f>Spisak!L114</f>
        <v>5</v>
      </c>
      <c r="K119" s="45"/>
      <c r="L119" s="45"/>
      <c r="M119" s="69" t="str">
        <f>Spisak!H114</f>
        <v/>
      </c>
      <c r="N119" s="69" t="str">
        <f>Spisak!K114</f>
        <v/>
      </c>
      <c r="O119" s="69">
        <f>Spisak!N114</f>
        <v>5</v>
      </c>
      <c r="P119" s="69" t="str">
        <f>Spisak!O114</f>
        <v>F</v>
      </c>
    </row>
    <row r="120" spans="1:16" ht="12.95" customHeight="1" x14ac:dyDescent="0.2">
      <c r="A120" s="68" t="str">
        <f>Spisak!B115</f>
        <v>44/2018</v>
      </c>
      <c r="B120" s="46" t="str">
        <f>Spisak!C115</f>
        <v>Harbić Adis</v>
      </c>
      <c r="C120" s="45"/>
      <c r="D120" s="45"/>
      <c r="E120" s="45"/>
      <c r="F120" s="45"/>
      <c r="G120" s="45"/>
      <c r="H120" s="45"/>
      <c r="I120" s="45"/>
      <c r="J120" s="69" t="str">
        <f>Spisak!L115</f>
        <v/>
      </c>
      <c r="K120" s="45"/>
      <c r="L120" s="45"/>
      <c r="M120" s="69" t="str">
        <f>Spisak!H115</f>
        <v/>
      </c>
      <c r="N120" s="69" t="str">
        <f>Spisak!K115</f>
        <v/>
      </c>
      <c r="O120" s="69" t="str">
        <f>Spisak!N115</f>
        <v/>
      </c>
      <c r="P120" s="69" t="str">
        <f>Spisak!O115</f>
        <v/>
      </c>
    </row>
    <row r="121" spans="1:16" ht="12.95" customHeight="1" x14ac:dyDescent="0.2">
      <c r="A121" s="68" t="str">
        <f>Spisak!B116</f>
        <v>68/2018</v>
      </c>
      <c r="B121" s="46" t="str">
        <f>Spisak!C116</f>
        <v>Bojović Pavle</v>
      </c>
      <c r="C121" s="45"/>
      <c r="D121" s="45"/>
      <c r="E121" s="45"/>
      <c r="F121" s="45"/>
      <c r="G121" s="45"/>
      <c r="H121" s="45"/>
      <c r="I121" s="45"/>
      <c r="J121" s="69">
        <f>Spisak!L116</f>
        <v>0</v>
      </c>
      <c r="K121" s="45"/>
      <c r="L121" s="45"/>
      <c r="M121" s="69" t="str">
        <f>Spisak!H116</f>
        <v/>
      </c>
      <c r="N121" s="69" t="str">
        <f>Spisak!K116</f>
        <v/>
      </c>
      <c r="O121" s="69">
        <f>Spisak!N116</f>
        <v>0</v>
      </c>
      <c r="P121" s="69" t="str">
        <f>Spisak!O116</f>
        <v>F</v>
      </c>
    </row>
    <row r="122" spans="1:16" ht="12.95" customHeight="1" x14ac:dyDescent="0.2">
      <c r="A122" s="68" t="str">
        <f>Spisak!B117</f>
        <v>69/2018</v>
      </c>
      <c r="B122" s="46" t="str">
        <f>Spisak!C117</f>
        <v>Ličina Damir</v>
      </c>
      <c r="C122" s="45"/>
      <c r="D122" s="45"/>
      <c r="E122" s="45"/>
      <c r="F122" s="45"/>
      <c r="G122" s="45"/>
      <c r="H122" s="45"/>
      <c r="I122" s="45"/>
      <c r="J122" s="69">
        <f>Spisak!L117</f>
        <v>5</v>
      </c>
      <c r="K122" s="45"/>
      <c r="L122" s="45"/>
      <c r="M122" s="69" t="str">
        <f>Spisak!H117</f>
        <v/>
      </c>
      <c r="N122" s="69" t="str">
        <f>Spisak!K117</f>
        <v/>
      </c>
      <c r="O122" s="69">
        <f>Spisak!N117</f>
        <v>5</v>
      </c>
      <c r="P122" s="69" t="str">
        <f>Spisak!O117</f>
        <v>F</v>
      </c>
    </row>
    <row r="123" spans="1:16" ht="12.95" customHeight="1" x14ac:dyDescent="0.2">
      <c r="A123" s="68" t="str">
        <f>Spisak!B118</f>
        <v>70/2018</v>
      </c>
      <c r="B123" s="46" t="str">
        <f>Spisak!C118</f>
        <v>Avramović Luka</v>
      </c>
      <c r="C123" s="45"/>
      <c r="D123" s="45"/>
      <c r="E123" s="45"/>
      <c r="F123" s="45"/>
      <c r="G123" s="45"/>
      <c r="H123" s="45"/>
      <c r="I123" s="45"/>
      <c r="J123" s="69" t="str">
        <f>Spisak!L118</f>
        <v/>
      </c>
      <c r="K123" s="45"/>
      <c r="L123" s="45"/>
      <c r="M123" s="69" t="str">
        <f>Spisak!H118</f>
        <v/>
      </c>
      <c r="N123" s="69" t="str">
        <f>Spisak!K118</f>
        <v/>
      </c>
      <c r="O123" s="69" t="str">
        <f>Spisak!N118</f>
        <v/>
      </c>
      <c r="P123" s="69" t="str">
        <f>Spisak!O118</f>
        <v/>
      </c>
    </row>
    <row r="124" spans="1:16" ht="12.95" customHeight="1" x14ac:dyDescent="0.2">
      <c r="A124" s="68" t="str">
        <f>Spisak!B119</f>
        <v>75/2018</v>
      </c>
      <c r="B124" s="46" t="str">
        <f>Spisak!C119</f>
        <v>Miličić Mira</v>
      </c>
      <c r="C124" s="45"/>
      <c r="D124" s="45"/>
      <c r="E124" s="45"/>
      <c r="F124" s="45"/>
      <c r="G124" s="45"/>
      <c r="H124" s="45"/>
      <c r="I124" s="45"/>
      <c r="J124" s="69">
        <f>Spisak!L119</f>
        <v>24</v>
      </c>
      <c r="K124" s="45"/>
      <c r="L124" s="45"/>
      <c r="M124" s="69">
        <f>Spisak!H119</f>
        <v>0</v>
      </c>
      <c r="N124" s="69">
        <f>Spisak!K119</f>
        <v>28</v>
      </c>
      <c r="O124" s="69">
        <f>Spisak!N119</f>
        <v>52</v>
      </c>
      <c r="P124" s="69" t="str">
        <f>Spisak!O119</f>
        <v>E</v>
      </c>
    </row>
    <row r="125" spans="1:16" ht="12.95" customHeight="1" x14ac:dyDescent="0.2">
      <c r="A125" s="68" t="str">
        <f>Spisak!B120</f>
        <v>81/2018</v>
      </c>
      <c r="B125" s="46" t="str">
        <f>Spisak!C120</f>
        <v>Milošević Predrag</v>
      </c>
      <c r="C125" s="45"/>
      <c r="D125" s="45"/>
      <c r="E125" s="45"/>
      <c r="F125" s="45"/>
      <c r="G125" s="45"/>
      <c r="H125" s="45"/>
      <c r="I125" s="45"/>
      <c r="J125" s="69" t="str">
        <f>Spisak!L120</f>
        <v/>
      </c>
      <c r="K125" s="45"/>
      <c r="L125" s="45"/>
      <c r="M125" s="69" t="str">
        <f>Spisak!H120</f>
        <v/>
      </c>
      <c r="N125" s="69" t="str">
        <f>Spisak!K120</f>
        <v/>
      </c>
      <c r="O125" s="69" t="str">
        <f>Spisak!N120</f>
        <v/>
      </c>
      <c r="P125" s="69" t="str">
        <f>Spisak!O120</f>
        <v/>
      </c>
    </row>
    <row r="126" spans="1:16" ht="12.95" customHeight="1" x14ac:dyDescent="0.2">
      <c r="A126" s="68" t="str">
        <f>Spisak!B121</f>
        <v>1/2017</v>
      </c>
      <c r="B126" s="46" t="str">
        <f>Spisak!C121</f>
        <v>Nikezić Asmir</v>
      </c>
      <c r="C126" s="45"/>
      <c r="D126" s="45"/>
      <c r="E126" s="45"/>
      <c r="F126" s="45"/>
      <c r="G126" s="45"/>
      <c r="H126" s="45"/>
      <c r="I126" s="45"/>
      <c r="J126" s="69">
        <f>Spisak!L121</f>
        <v>8.5</v>
      </c>
      <c r="K126" s="45"/>
      <c r="L126" s="45"/>
      <c r="M126" s="69">
        <f>Spisak!H121</f>
        <v>16.5</v>
      </c>
      <c r="N126" s="69">
        <f>Spisak!K121</f>
        <v>19</v>
      </c>
      <c r="O126" s="69">
        <f>Spisak!N121</f>
        <v>27.5</v>
      </c>
      <c r="P126" s="69" t="str">
        <f>Spisak!O121</f>
        <v>F</v>
      </c>
    </row>
    <row r="127" spans="1:16" ht="12.95" customHeight="1" x14ac:dyDescent="0.2">
      <c r="A127" s="68" t="str">
        <f>Spisak!B122</f>
        <v>25/2017</v>
      </c>
      <c r="B127" s="46" t="str">
        <f>Spisak!C122</f>
        <v>Zec Saša</v>
      </c>
      <c r="C127" s="45"/>
      <c r="D127" s="45"/>
      <c r="E127" s="45"/>
      <c r="F127" s="45"/>
      <c r="G127" s="45"/>
      <c r="H127" s="45"/>
      <c r="I127" s="45"/>
      <c r="J127" s="69" t="str">
        <f>Spisak!L122</f>
        <v/>
      </c>
      <c r="K127" s="45"/>
      <c r="L127" s="45"/>
      <c r="M127" s="69" t="str">
        <f>Spisak!H122</f>
        <v/>
      </c>
      <c r="N127" s="69" t="str">
        <f>Spisak!K122</f>
        <v/>
      </c>
      <c r="O127" s="69" t="str">
        <f>Spisak!N122</f>
        <v/>
      </c>
      <c r="P127" s="69" t="str">
        <f>Spisak!O122</f>
        <v/>
      </c>
    </row>
    <row r="128" spans="1:16" ht="12.95" customHeight="1" x14ac:dyDescent="0.2">
      <c r="A128" s="68" t="str">
        <f>Spisak!B123</f>
        <v>35/2017</v>
      </c>
      <c r="B128" s="46" t="str">
        <f>Spisak!C123</f>
        <v>Nedović Mileta</v>
      </c>
      <c r="C128" s="45"/>
      <c r="D128" s="45"/>
      <c r="E128" s="45"/>
      <c r="F128" s="45"/>
      <c r="G128" s="45"/>
      <c r="H128" s="45"/>
      <c r="I128" s="45"/>
      <c r="J128" s="69">
        <f>Spisak!L123</f>
        <v>21</v>
      </c>
      <c r="K128" s="45"/>
      <c r="L128" s="45"/>
      <c r="M128" s="69">
        <f>Spisak!H123</f>
        <v>11.5</v>
      </c>
      <c r="N128" s="69" t="str">
        <f>Spisak!K123</f>
        <v/>
      </c>
      <c r="O128" s="69">
        <f>Spisak!N123</f>
        <v>32.5</v>
      </c>
      <c r="P128" s="69" t="str">
        <f>Spisak!O123</f>
        <v>F</v>
      </c>
    </row>
    <row r="129" spans="1:16" ht="12.95" customHeight="1" x14ac:dyDescent="0.2">
      <c r="A129" s="68" t="str">
        <f>Spisak!B124</f>
        <v>41/2017</v>
      </c>
      <c r="B129" s="46" t="str">
        <f>Spisak!C124</f>
        <v>Ivanović Marija</v>
      </c>
      <c r="C129" s="45"/>
      <c r="D129" s="45"/>
      <c r="E129" s="45"/>
      <c r="F129" s="45"/>
      <c r="G129" s="45"/>
      <c r="H129" s="45"/>
      <c r="I129" s="45"/>
      <c r="J129" s="69">
        <f>Spisak!L124</f>
        <v>6</v>
      </c>
      <c r="K129" s="45"/>
      <c r="L129" s="45"/>
      <c r="M129" s="69">
        <f>Spisak!H124</f>
        <v>9</v>
      </c>
      <c r="N129" s="69">
        <f>Spisak!K124</f>
        <v>8</v>
      </c>
      <c r="O129" s="69">
        <f>Spisak!N124</f>
        <v>14</v>
      </c>
      <c r="P129" s="69" t="str">
        <f>Spisak!O124</f>
        <v>F</v>
      </c>
    </row>
    <row r="130" spans="1:16" ht="12.95" customHeight="1" x14ac:dyDescent="0.2">
      <c r="A130" s="68" t="str">
        <f>Spisak!B125</f>
        <v>42/2017</v>
      </c>
      <c r="B130" s="46" t="str">
        <f>Spisak!C125</f>
        <v>Puzović Haris</v>
      </c>
      <c r="C130" s="45"/>
      <c r="D130" s="45"/>
      <c r="E130" s="45"/>
      <c r="F130" s="45"/>
      <c r="G130" s="45"/>
      <c r="H130" s="45"/>
      <c r="I130" s="45"/>
      <c r="J130" s="69" t="str">
        <f>Spisak!L125</f>
        <v/>
      </c>
      <c r="K130" s="45"/>
      <c r="L130" s="45"/>
      <c r="M130" s="69" t="str">
        <f>Spisak!H125</f>
        <v/>
      </c>
      <c r="N130" s="69" t="str">
        <f>Spisak!K125</f>
        <v/>
      </c>
      <c r="O130" s="69" t="str">
        <f>Spisak!N125</f>
        <v/>
      </c>
      <c r="P130" s="69" t="str">
        <f>Spisak!O125</f>
        <v/>
      </c>
    </row>
    <row r="131" spans="1:16" ht="12.95" customHeight="1" x14ac:dyDescent="0.2">
      <c r="A131" s="68" t="str">
        <f>Spisak!B126</f>
        <v>51/2017</v>
      </c>
      <c r="B131" s="46" t="str">
        <f>Spisak!C126</f>
        <v>Milošević Aleksandar</v>
      </c>
      <c r="C131" s="45"/>
      <c r="D131" s="45"/>
      <c r="E131" s="45"/>
      <c r="F131" s="45"/>
      <c r="G131" s="45"/>
      <c r="H131" s="45"/>
      <c r="I131" s="45"/>
      <c r="J131" s="69" t="str">
        <f>Spisak!L126</f>
        <v/>
      </c>
      <c r="K131" s="45"/>
      <c r="L131" s="45"/>
      <c r="M131" s="69" t="str">
        <f>Spisak!H126</f>
        <v/>
      </c>
      <c r="N131" s="69" t="str">
        <f>Spisak!K126</f>
        <v/>
      </c>
      <c r="O131" s="69" t="str">
        <f>Spisak!N126</f>
        <v/>
      </c>
      <c r="P131" s="69" t="str">
        <f>Spisak!O126</f>
        <v/>
      </c>
    </row>
    <row r="132" spans="1:16" x14ac:dyDescent="0.2">
      <c r="A132" s="68" t="str">
        <f>Spisak!B127</f>
        <v>52/2017</v>
      </c>
      <c r="B132" s="46" t="str">
        <f>Spisak!C127</f>
        <v>Vojinović Valentina</v>
      </c>
      <c r="C132" s="45"/>
      <c r="D132" s="45"/>
      <c r="E132" s="45"/>
      <c r="F132" s="45"/>
      <c r="G132" s="45"/>
      <c r="H132" s="45"/>
      <c r="I132" s="45"/>
      <c r="J132" s="69">
        <f>Spisak!L127</f>
        <v>1</v>
      </c>
      <c r="K132" s="45"/>
      <c r="L132" s="45"/>
      <c r="M132" s="69" t="str">
        <f>Spisak!H127</f>
        <v/>
      </c>
      <c r="N132" s="69" t="str">
        <f>Spisak!K127</f>
        <v/>
      </c>
      <c r="O132" s="69">
        <f>Spisak!N127</f>
        <v>1</v>
      </c>
      <c r="P132" s="69" t="str">
        <f>Spisak!O127</f>
        <v>F</v>
      </c>
    </row>
    <row r="133" spans="1:16" x14ac:dyDescent="0.2">
      <c r="A133" s="68" t="str">
        <f>Spisak!B128</f>
        <v>53/2017</v>
      </c>
      <c r="B133" s="46" t="str">
        <f>Spisak!C128</f>
        <v>Potpara Miljan</v>
      </c>
      <c r="C133" s="45"/>
      <c r="D133" s="45"/>
      <c r="E133" s="45"/>
      <c r="F133" s="45"/>
      <c r="G133" s="45"/>
      <c r="H133" s="45"/>
      <c r="I133" s="45"/>
      <c r="J133" s="69" t="str">
        <f>Spisak!L128</f>
        <v/>
      </c>
      <c r="K133" s="45"/>
      <c r="L133" s="45"/>
      <c r="M133" s="69" t="str">
        <f>Spisak!H128</f>
        <v/>
      </c>
      <c r="N133" s="69" t="str">
        <f>Spisak!K128</f>
        <v/>
      </c>
      <c r="O133" s="69" t="str">
        <f>Spisak!N128</f>
        <v/>
      </c>
      <c r="P133" s="69" t="str">
        <f>Spisak!O128</f>
        <v/>
      </c>
    </row>
    <row r="134" spans="1:16" x14ac:dyDescent="0.2">
      <c r="A134" s="68" t="str">
        <f>Spisak!B129</f>
        <v>54/2017</v>
      </c>
      <c r="B134" s="46" t="str">
        <f>Spisak!C129</f>
        <v>Smolović Nikola</v>
      </c>
      <c r="C134" s="45"/>
      <c r="D134" s="45"/>
      <c r="E134" s="45"/>
      <c r="F134" s="45"/>
      <c r="G134" s="45"/>
      <c r="H134" s="45"/>
      <c r="I134" s="45"/>
      <c r="J134" s="69" t="str">
        <f>Spisak!L129</f>
        <v/>
      </c>
      <c r="K134" s="45"/>
      <c r="L134" s="45"/>
      <c r="M134" s="69" t="str">
        <f>Spisak!H129</f>
        <v/>
      </c>
      <c r="N134" s="69" t="str">
        <f>Spisak!K129</f>
        <v/>
      </c>
      <c r="O134" s="69" t="str">
        <f>Spisak!N129</f>
        <v/>
      </c>
      <c r="P134" s="69" t="str">
        <f>Spisak!O129</f>
        <v/>
      </c>
    </row>
    <row r="135" spans="1:16" x14ac:dyDescent="0.2">
      <c r="A135" s="68" t="str">
        <f>Spisak!B130</f>
        <v>66/2017</v>
      </c>
      <c r="B135" s="46" t="str">
        <f>Spisak!C130</f>
        <v>Nikić Ivan</v>
      </c>
      <c r="C135" s="45"/>
      <c r="D135" s="45"/>
      <c r="E135" s="45"/>
      <c r="F135" s="45"/>
      <c r="G135" s="45"/>
      <c r="H135" s="45"/>
      <c r="I135" s="45"/>
      <c r="J135" s="69">
        <f>Spisak!L130</f>
        <v>0</v>
      </c>
      <c r="K135" s="45"/>
      <c r="L135" s="45"/>
      <c r="M135" s="69" t="str">
        <f>Spisak!H130</f>
        <v/>
      </c>
      <c r="N135" s="69" t="str">
        <f>Spisak!K130</f>
        <v/>
      </c>
      <c r="O135" s="69">
        <f>Spisak!N130</f>
        <v>0</v>
      </c>
      <c r="P135" s="69" t="str">
        <f>Spisak!O130</f>
        <v>F</v>
      </c>
    </row>
    <row r="136" spans="1:16" x14ac:dyDescent="0.2">
      <c r="A136" s="68" t="str">
        <f>Spisak!B131</f>
        <v>79/2017</v>
      </c>
      <c r="B136" s="46" t="str">
        <f>Spisak!C131</f>
        <v>Nikolić Vukašin</v>
      </c>
      <c r="C136" s="45"/>
      <c r="D136" s="45"/>
      <c r="E136" s="45"/>
      <c r="F136" s="45"/>
      <c r="G136" s="45"/>
      <c r="H136" s="45"/>
      <c r="I136" s="45"/>
      <c r="J136" s="69">
        <f>Spisak!L131</f>
        <v>3</v>
      </c>
      <c r="K136" s="45"/>
      <c r="L136" s="45"/>
      <c r="M136" s="69" t="str">
        <f>Spisak!H131</f>
        <v/>
      </c>
      <c r="N136" s="69" t="str">
        <f>Spisak!K131</f>
        <v/>
      </c>
      <c r="O136" s="69">
        <f>Spisak!N131</f>
        <v>3</v>
      </c>
      <c r="P136" s="69" t="str">
        <f>Spisak!O131</f>
        <v>F</v>
      </c>
    </row>
    <row r="137" spans="1:16" x14ac:dyDescent="0.2">
      <c r="A137" s="68" t="str">
        <f>Spisak!B132</f>
        <v>9/2016</v>
      </c>
      <c r="B137" s="46" t="str">
        <f>Spisak!C132</f>
        <v>Petrović Dejana</v>
      </c>
      <c r="C137" s="45"/>
      <c r="D137" s="45"/>
      <c r="E137" s="45"/>
      <c r="F137" s="45"/>
      <c r="G137" s="45"/>
      <c r="H137" s="45"/>
      <c r="I137" s="45"/>
      <c r="J137" s="69" t="str">
        <f>Spisak!L132</f>
        <v/>
      </c>
      <c r="K137" s="45"/>
      <c r="L137" s="45"/>
      <c r="M137" s="69" t="str">
        <f>Spisak!H132</f>
        <v/>
      </c>
      <c r="N137" s="69" t="str">
        <f>Spisak!K132</f>
        <v/>
      </c>
      <c r="O137" s="69" t="str">
        <f>Spisak!N132</f>
        <v/>
      </c>
      <c r="P137" s="69" t="str">
        <f>Spisak!O132</f>
        <v/>
      </c>
    </row>
    <row r="138" spans="1:16" x14ac:dyDescent="0.2">
      <c r="A138" s="68" t="str">
        <f>Spisak!B133</f>
        <v>23/2016</v>
      </c>
      <c r="B138" s="46" t="str">
        <f>Spisak!C133</f>
        <v>Pešukić Veljko</v>
      </c>
      <c r="C138" s="45"/>
      <c r="D138" s="45"/>
      <c r="E138" s="45"/>
      <c r="F138" s="45"/>
      <c r="G138" s="45"/>
      <c r="H138" s="45"/>
      <c r="I138" s="45"/>
      <c r="J138" s="69" t="str">
        <f>Spisak!L133</f>
        <v/>
      </c>
      <c r="K138" s="45"/>
      <c r="L138" s="45"/>
      <c r="M138" s="69" t="str">
        <f>Spisak!H133</f>
        <v/>
      </c>
      <c r="N138" s="69" t="str">
        <f>Spisak!K133</f>
        <v/>
      </c>
      <c r="O138" s="69" t="str">
        <f>Spisak!N133</f>
        <v/>
      </c>
      <c r="P138" s="69" t="str">
        <f>Spisak!O133</f>
        <v/>
      </c>
    </row>
    <row r="139" spans="1:16" x14ac:dyDescent="0.2">
      <c r="A139" s="68" t="str">
        <f>Spisak!B134</f>
        <v>31/2016</v>
      </c>
      <c r="B139" s="46" t="str">
        <f>Spisak!C134</f>
        <v>Mrkaić Petar</v>
      </c>
      <c r="C139" s="45"/>
      <c r="D139" s="45"/>
      <c r="E139" s="45"/>
      <c r="F139" s="45"/>
      <c r="G139" s="45"/>
      <c r="H139" s="45"/>
      <c r="I139" s="45"/>
      <c r="J139" s="69" t="str">
        <f>Spisak!L134</f>
        <v/>
      </c>
      <c r="K139" s="45"/>
      <c r="L139" s="45"/>
      <c r="M139" s="69" t="str">
        <f>Spisak!H134</f>
        <v/>
      </c>
      <c r="N139" s="69" t="str">
        <f>Spisak!K134</f>
        <v/>
      </c>
      <c r="O139" s="69" t="str">
        <f>Spisak!N134</f>
        <v/>
      </c>
      <c r="P139" s="69" t="str">
        <f>Spisak!O134</f>
        <v/>
      </c>
    </row>
    <row r="140" spans="1:16" x14ac:dyDescent="0.2">
      <c r="A140" s="68" t="str">
        <f>Spisak!B135</f>
        <v>46/2016</v>
      </c>
      <c r="B140" s="46" t="str">
        <f>Spisak!C135</f>
        <v>Ivanović Luka</v>
      </c>
      <c r="C140" s="45"/>
      <c r="D140" s="45"/>
      <c r="E140" s="45"/>
      <c r="F140" s="45"/>
      <c r="G140" s="45"/>
      <c r="H140" s="45"/>
      <c r="I140" s="45"/>
      <c r="J140" s="69" t="str">
        <f>Spisak!L135</f>
        <v/>
      </c>
      <c r="K140" s="45"/>
      <c r="L140" s="45"/>
      <c r="M140" s="69" t="str">
        <f>Spisak!H135</f>
        <v/>
      </c>
      <c r="N140" s="69" t="str">
        <f>Spisak!K135</f>
        <v/>
      </c>
      <c r="O140" s="69" t="str">
        <f>Spisak!N135</f>
        <v/>
      </c>
      <c r="P140" s="69" t="str">
        <f>Spisak!O135</f>
        <v/>
      </c>
    </row>
    <row r="141" spans="1:16" x14ac:dyDescent="0.2">
      <c r="A141" s="68" t="str">
        <f>Spisak!B136</f>
        <v>49/2016</v>
      </c>
      <c r="B141" s="46" t="str">
        <f>Spisak!C136</f>
        <v>Šukurica Ajlan</v>
      </c>
      <c r="C141" s="45"/>
      <c r="D141" s="45"/>
      <c r="E141" s="45"/>
      <c r="F141" s="45"/>
      <c r="G141" s="45"/>
      <c r="H141" s="45"/>
      <c r="I141" s="45"/>
      <c r="J141" s="69" t="str">
        <f>Spisak!L136</f>
        <v/>
      </c>
      <c r="K141" s="45"/>
      <c r="L141" s="45"/>
      <c r="M141" s="69" t="str">
        <f>Spisak!H136</f>
        <v/>
      </c>
      <c r="N141" s="69" t="str">
        <f>Spisak!K136</f>
        <v/>
      </c>
      <c r="O141" s="69" t="str">
        <f>Spisak!N136</f>
        <v/>
      </c>
      <c r="P141" s="69" t="str">
        <f>Spisak!O136</f>
        <v/>
      </c>
    </row>
    <row r="142" spans="1:16" x14ac:dyDescent="0.2">
      <c r="A142" s="68" t="str">
        <f>Spisak!B137</f>
        <v>29/2015</v>
      </c>
      <c r="B142" s="46" t="str">
        <f>Spisak!C137</f>
        <v>Šuškavčević Dragan</v>
      </c>
      <c r="C142" s="45"/>
      <c r="D142" s="45"/>
      <c r="E142" s="45"/>
      <c r="F142" s="45"/>
      <c r="G142" s="45"/>
      <c r="H142" s="45"/>
      <c r="I142" s="45"/>
      <c r="J142" s="69" t="str">
        <f>Spisak!L137</f>
        <v/>
      </c>
      <c r="K142" s="45"/>
      <c r="L142" s="45"/>
      <c r="M142" s="69" t="str">
        <f>Spisak!H137</f>
        <v/>
      </c>
      <c r="N142" s="69" t="str">
        <f>Spisak!K137</f>
        <v/>
      </c>
      <c r="O142" s="69" t="str">
        <f>Spisak!N137</f>
        <v/>
      </c>
      <c r="P142" s="69" t="str">
        <f>Spisak!O137</f>
        <v/>
      </c>
    </row>
    <row r="143" spans="1:16" x14ac:dyDescent="0.2">
      <c r="A143" s="68" t="str">
        <f>Spisak!B138</f>
        <v>52/2015</v>
      </c>
      <c r="B143" s="46" t="str">
        <f>Spisak!C138</f>
        <v>Bojadžić Edis</v>
      </c>
      <c r="C143" s="45"/>
      <c r="D143" s="45"/>
      <c r="E143" s="45"/>
      <c r="F143" s="45"/>
      <c r="G143" s="45"/>
      <c r="H143" s="45"/>
      <c r="I143" s="45"/>
      <c r="J143" s="69" t="str">
        <f>Spisak!L138</f>
        <v/>
      </c>
      <c r="K143" s="45"/>
      <c r="L143" s="45"/>
      <c r="M143" s="69" t="str">
        <f>Spisak!H138</f>
        <v/>
      </c>
      <c r="N143" s="69" t="str">
        <f>Spisak!K138</f>
        <v/>
      </c>
      <c r="O143" s="69" t="str">
        <f>Spisak!N138</f>
        <v/>
      </c>
      <c r="P143" s="69" t="str">
        <f>Spisak!O138</f>
        <v/>
      </c>
    </row>
    <row r="144" spans="1:16" x14ac:dyDescent="0.2">
      <c r="A144" s="68" t="str">
        <f>Spisak!B139</f>
        <v>49/2014</v>
      </c>
      <c r="B144" s="46" t="str">
        <f>Spisak!C139</f>
        <v>Kuburović Mileta</v>
      </c>
      <c r="C144" s="45"/>
      <c r="D144" s="45"/>
      <c r="E144" s="45"/>
      <c r="F144" s="45"/>
      <c r="G144" s="45"/>
      <c r="H144" s="45"/>
      <c r="I144" s="45"/>
      <c r="J144" s="69" t="str">
        <f>Spisak!L139</f>
        <v/>
      </c>
      <c r="K144" s="45"/>
      <c r="L144" s="45"/>
      <c r="M144" s="69" t="str">
        <f>Spisak!H139</f>
        <v/>
      </c>
      <c r="N144" s="69" t="str">
        <f>Spisak!K139</f>
        <v/>
      </c>
      <c r="O144" s="69" t="str">
        <f>Spisak!N139</f>
        <v/>
      </c>
      <c r="P144" s="69" t="str">
        <f>Spisak!O139</f>
        <v/>
      </c>
    </row>
    <row r="145" spans="1:16" x14ac:dyDescent="0.2">
      <c r="A145" s="68" t="str">
        <f>Spisak!B140</f>
        <v>54/2013</v>
      </c>
      <c r="B145" s="46" t="str">
        <f>Spisak!C140</f>
        <v>Vukčević Danilo</v>
      </c>
      <c r="C145" s="45"/>
      <c r="D145" s="45"/>
      <c r="E145" s="45"/>
      <c r="F145" s="45"/>
      <c r="G145" s="45"/>
      <c r="H145" s="45"/>
      <c r="I145" s="45"/>
      <c r="J145" s="69" t="str">
        <f>Spisak!L140</f>
        <v/>
      </c>
      <c r="K145" s="45"/>
      <c r="L145" s="45"/>
      <c r="M145" s="69" t="str">
        <f>Spisak!H140</f>
        <v/>
      </c>
      <c r="N145" s="69" t="str">
        <f>Spisak!K140</f>
        <v/>
      </c>
      <c r="O145" s="69" t="str">
        <f>Spisak!N140</f>
        <v/>
      </c>
      <c r="P145" s="69" t="str">
        <f>Spisak!O140</f>
        <v/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97" right="0.55118110236220497" top="0.59055118110236204" bottom="1.7583333333333333" header="0.3" footer="0.3"/>
  <pageSetup paperSize="9" orientation="landscape" r:id="rId1"/>
  <headerFooter>
    <oddFooter xml:space="preserve">&amp;RPredmetni nastavnik
Prof. dr Jela Šušić
________________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2"/>
  <sheetViews>
    <sheetView zoomScaleNormal="100" workbookViewId="0">
      <selection activeCell="E14" sqref="A1:XFD1048576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96" t="s">
        <v>375</v>
      </c>
      <c r="B1" s="97"/>
      <c r="C1" s="97"/>
      <c r="D1" s="97"/>
      <c r="E1" s="97"/>
      <c r="F1" s="97"/>
      <c r="G1" s="98"/>
    </row>
    <row r="2" spans="1:7" ht="20.100000000000001" customHeight="1" x14ac:dyDescent="0.2">
      <c r="A2" s="88" t="s">
        <v>65</v>
      </c>
      <c r="B2" s="89"/>
      <c r="C2" s="89"/>
      <c r="D2" s="89"/>
      <c r="E2" s="89"/>
      <c r="F2" s="89"/>
      <c r="G2" s="90"/>
    </row>
    <row r="3" spans="1:7" ht="30" customHeight="1" x14ac:dyDescent="0.2">
      <c r="A3" s="88" t="s">
        <v>66</v>
      </c>
      <c r="B3" s="89"/>
      <c r="C3" s="89"/>
      <c r="D3" s="99" t="s">
        <v>376</v>
      </c>
      <c r="E3" s="99"/>
      <c r="F3" s="99"/>
      <c r="G3" s="100"/>
    </row>
    <row r="4" spans="1:7" ht="30" customHeight="1" thickBot="1" x14ac:dyDescent="0.25">
      <c r="A4" s="91" t="s">
        <v>381</v>
      </c>
      <c r="B4" s="92"/>
      <c r="C4" s="92"/>
      <c r="D4" s="92" t="s">
        <v>67</v>
      </c>
      <c r="E4" s="92"/>
      <c r="F4" s="92"/>
      <c r="G4" s="93"/>
    </row>
    <row r="6" spans="1:7" ht="20.100000000000001" customHeight="1" x14ac:dyDescent="0.2">
      <c r="A6" s="94" t="s">
        <v>8</v>
      </c>
      <c r="B6" s="94" t="s">
        <v>83</v>
      </c>
      <c r="C6" s="94" t="s">
        <v>69</v>
      </c>
      <c r="D6" s="95" t="s">
        <v>84</v>
      </c>
      <c r="E6" s="95"/>
      <c r="F6" s="95"/>
      <c r="G6" s="94" t="s">
        <v>86</v>
      </c>
    </row>
    <row r="7" spans="1:7" ht="30" customHeight="1" x14ac:dyDescent="0.2">
      <c r="A7" s="94"/>
      <c r="B7" s="94"/>
      <c r="C7" s="94"/>
      <c r="D7" s="71" t="s">
        <v>40</v>
      </c>
      <c r="E7" s="71" t="s">
        <v>85</v>
      </c>
      <c r="F7" s="71" t="s">
        <v>24</v>
      </c>
      <c r="G7" s="94"/>
    </row>
    <row r="8" spans="1:7" ht="12.95" customHeight="1" x14ac:dyDescent="0.2">
      <c r="A8" s="69">
        <v>1</v>
      </c>
      <c r="B8" s="68" t="str">
        <f>Spisak!B3</f>
        <v>1/2020</v>
      </c>
      <c r="C8" s="46" t="str">
        <f>Spisak!C3</f>
        <v>Mićković Dragana</v>
      </c>
      <c r="D8" s="69">
        <f>Spisak!L3</f>
        <v>13</v>
      </c>
      <c r="E8" s="69">
        <f>Spisak!M3</f>
        <v>31</v>
      </c>
      <c r="F8" s="69">
        <f>Spisak!N3</f>
        <v>44</v>
      </c>
      <c r="G8" s="69" t="str">
        <f>Spisak!O3</f>
        <v>F</v>
      </c>
    </row>
    <row r="9" spans="1:7" ht="12.95" customHeight="1" x14ac:dyDescent="0.2">
      <c r="A9" s="69">
        <v>2</v>
      </c>
      <c r="B9" s="68" t="str">
        <f>Spisak!B4</f>
        <v>2/2020</v>
      </c>
      <c r="C9" s="46" t="str">
        <f>Spisak!C4</f>
        <v>Đurković Novica</v>
      </c>
      <c r="D9" s="69" t="str">
        <f>Spisak!L4</f>
        <v/>
      </c>
      <c r="E9" s="69" t="str">
        <f>Spisak!M4</f>
        <v/>
      </c>
      <c r="F9" s="69" t="str">
        <f>Spisak!N4</f>
        <v/>
      </c>
      <c r="G9" s="69" t="str">
        <f>Spisak!O4</f>
        <v/>
      </c>
    </row>
    <row r="10" spans="1:7" ht="12.95" customHeight="1" x14ac:dyDescent="0.2">
      <c r="A10" s="69">
        <v>3</v>
      </c>
      <c r="B10" s="68" t="str">
        <f>Spisak!B5</f>
        <v>3/2020</v>
      </c>
      <c r="C10" s="46" t="str">
        <f>Spisak!C5</f>
        <v>Hrustemović Edin</v>
      </c>
      <c r="D10" s="69">
        <f>Spisak!L5</f>
        <v>0</v>
      </c>
      <c r="E10" s="69">
        <f>Spisak!M5</f>
        <v>9.5</v>
      </c>
      <c r="F10" s="69">
        <f>Spisak!N5</f>
        <v>9.5</v>
      </c>
      <c r="G10" s="69" t="str">
        <f>Spisak!O5</f>
        <v>F</v>
      </c>
    </row>
    <row r="11" spans="1:7" ht="12.95" customHeight="1" x14ac:dyDescent="0.2">
      <c r="A11" s="69">
        <v>4</v>
      </c>
      <c r="B11" s="68" t="str">
        <f>Spisak!B6</f>
        <v>4/2020</v>
      </c>
      <c r="C11" s="46" t="str">
        <f>Spisak!C6</f>
        <v>Kumburović Anđeo</v>
      </c>
      <c r="D11" s="69" t="str">
        <f>Spisak!L6</f>
        <v/>
      </c>
      <c r="E11" s="69" t="str">
        <f>Spisak!M6</f>
        <v/>
      </c>
      <c r="F11" s="69" t="str">
        <f>Spisak!N6</f>
        <v/>
      </c>
      <c r="G11" s="69" t="str">
        <f>Spisak!O6</f>
        <v/>
      </c>
    </row>
    <row r="12" spans="1:7" ht="12.95" customHeight="1" x14ac:dyDescent="0.2">
      <c r="A12" s="69">
        <v>5</v>
      </c>
      <c r="B12" s="68" t="str">
        <f>Spisak!B7</f>
        <v>5/2020</v>
      </c>
      <c r="C12" s="46" t="str">
        <f>Spisak!C7</f>
        <v>Hrustemović Asmir</v>
      </c>
      <c r="D12" s="69">
        <f>Spisak!L7</f>
        <v>0</v>
      </c>
      <c r="E12" s="69">
        <f>Spisak!M7</f>
        <v>8</v>
      </c>
      <c r="F12" s="69">
        <f>Spisak!N7</f>
        <v>8</v>
      </c>
      <c r="G12" s="69" t="str">
        <f>Spisak!O7</f>
        <v>F</v>
      </c>
    </row>
    <row r="13" spans="1:7" ht="12.95" customHeight="1" x14ac:dyDescent="0.2">
      <c r="A13" s="69">
        <v>6</v>
      </c>
      <c r="B13" s="68" t="str">
        <f>Spisak!B8</f>
        <v>6/2020</v>
      </c>
      <c r="C13" s="46" t="str">
        <f>Spisak!C8</f>
        <v>Perović Milomir</v>
      </c>
      <c r="D13" s="69" t="str">
        <f>Spisak!L8</f>
        <v/>
      </c>
      <c r="E13" s="69" t="str">
        <f>Spisak!M8</f>
        <v/>
      </c>
      <c r="F13" s="69" t="str">
        <f>Spisak!N8</f>
        <v/>
      </c>
      <c r="G13" s="69" t="str">
        <f>Spisak!O8</f>
        <v/>
      </c>
    </row>
    <row r="14" spans="1:7" ht="12.95" customHeight="1" x14ac:dyDescent="0.2">
      <c r="A14" s="69">
        <v>7</v>
      </c>
      <c r="B14" s="68" t="str">
        <f>Spisak!B9</f>
        <v>7/2020</v>
      </c>
      <c r="C14" s="46" t="str">
        <f>Spisak!C9</f>
        <v>Perović Miloš</v>
      </c>
      <c r="D14" s="69" t="str">
        <f>Spisak!L9</f>
        <v/>
      </c>
      <c r="E14" s="69" t="str">
        <f>Spisak!M9</f>
        <v/>
      </c>
      <c r="F14" s="69" t="str">
        <f>Spisak!N9</f>
        <v/>
      </c>
      <c r="G14" s="69" t="str">
        <f>Spisak!O9</f>
        <v/>
      </c>
    </row>
    <row r="15" spans="1:7" ht="12.95" customHeight="1" x14ac:dyDescent="0.2">
      <c r="A15" s="69">
        <v>8</v>
      </c>
      <c r="B15" s="68" t="str">
        <f>Spisak!B10</f>
        <v>8/2020</v>
      </c>
      <c r="C15" s="46" t="str">
        <f>Spisak!C10</f>
        <v>Vujadinović Nemanja</v>
      </c>
      <c r="D15" s="69" t="str">
        <f>Spisak!L10</f>
        <v/>
      </c>
      <c r="E15" s="69" t="str">
        <f>Spisak!M10</f>
        <v/>
      </c>
      <c r="F15" s="69" t="str">
        <f>Spisak!N10</f>
        <v/>
      </c>
      <c r="G15" s="69" t="str">
        <f>Spisak!O10</f>
        <v/>
      </c>
    </row>
    <row r="16" spans="1:7" ht="12.95" customHeight="1" x14ac:dyDescent="0.2">
      <c r="A16" s="69">
        <v>9</v>
      </c>
      <c r="B16" s="68" t="str">
        <f>Spisak!B11</f>
        <v>9/2020</v>
      </c>
      <c r="C16" s="46" t="str">
        <f>Spisak!C11</f>
        <v>Mitrović Mitar</v>
      </c>
      <c r="D16" s="69">
        <f>Spisak!L11</f>
        <v>20</v>
      </c>
      <c r="E16" s="69">
        <f>Spisak!M11</f>
        <v>32</v>
      </c>
      <c r="F16" s="69">
        <f>Spisak!N11</f>
        <v>52</v>
      </c>
      <c r="G16" s="69" t="str">
        <f>Spisak!O11</f>
        <v>E</v>
      </c>
    </row>
    <row r="17" spans="1:7" ht="12.95" customHeight="1" x14ac:dyDescent="0.2">
      <c r="A17" s="69">
        <v>10</v>
      </c>
      <c r="B17" s="68" t="str">
        <f>Spisak!B12</f>
        <v>10/2020</v>
      </c>
      <c r="C17" s="46" t="str">
        <f>Spisak!C12</f>
        <v>Cvijović Filip</v>
      </c>
      <c r="D17" s="69">
        <f>Spisak!L12</f>
        <v>18</v>
      </c>
      <c r="E17" s="69">
        <f>Spisak!M12</f>
        <v>35</v>
      </c>
      <c r="F17" s="69">
        <f>Spisak!N12</f>
        <v>53</v>
      </c>
      <c r="G17" s="69" t="str">
        <f>Spisak!O12</f>
        <v>E</v>
      </c>
    </row>
    <row r="18" spans="1:7" ht="12.95" customHeight="1" x14ac:dyDescent="0.2">
      <c r="A18" s="69">
        <v>11</v>
      </c>
      <c r="B18" s="68" t="str">
        <f>Spisak!B13</f>
        <v>11/2020</v>
      </c>
      <c r="C18" s="46" t="str">
        <f>Spisak!C13</f>
        <v>Šoškić Matija</v>
      </c>
      <c r="D18" s="69">
        <f>Spisak!L13</f>
        <v>0</v>
      </c>
      <c r="E18" s="69" t="str">
        <f>Spisak!M13</f>
        <v/>
      </c>
      <c r="F18" s="69">
        <f>Spisak!N13</f>
        <v>0</v>
      </c>
      <c r="G18" s="69" t="str">
        <f>Spisak!O13</f>
        <v>F</v>
      </c>
    </row>
    <row r="19" spans="1:7" ht="12.95" customHeight="1" x14ac:dyDescent="0.2">
      <c r="A19" s="69">
        <v>12</v>
      </c>
      <c r="B19" s="68" t="str">
        <f>Spisak!B14</f>
        <v>12/2020</v>
      </c>
      <c r="C19" s="46" t="str">
        <f>Spisak!C14</f>
        <v>Radulović Krsto</v>
      </c>
      <c r="D19" s="69">
        <f>Spisak!L14</f>
        <v>6</v>
      </c>
      <c r="E19" s="69">
        <f>Spisak!M14</f>
        <v>19</v>
      </c>
      <c r="F19" s="69">
        <f>Spisak!N14</f>
        <v>25</v>
      </c>
      <c r="G19" s="69" t="str">
        <f>Spisak!O14</f>
        <v>F</v>
      </c>
    </row>
    <row r="20" spans="1:7" ht="12.95" customHeight="1" x14ac:dyDescent="0.2">
      <c r="A20" s="69">
        <v>13</v>
      </c>
      <c r="B20" s="68" t="str">
        <f>Spisak!B15</f>
        <v>13/2020</v>
      </c>
      <c r="C20" s="46" t="str">
        <f>Spisak!C15</f>
        <v>Gospić Nikolina</v>
      </c>
      <c r="D20" s="69" t="str">
        <f>Spisak!L15</f>
        <v/>
      </c>
      <c r="E20" s="69" t="str">
        <f>Spisak!M15</f>
        <v/>
      </c>
      <c r="F20" s="69" t="str">
        <f>Spisak!N15</f>
        <v/>
      </c>
      <c r="G20" s="69" t="str">
        <f>Spisak!O15</f>
        <v/>
      </c>
    </row>
    <row r="21" spans="1:7" ht="12.95" customHeight="1" x14ac:dyDescent="0.2">
      <c r="A21" s="69">
        <v>14</v>
      </c>
      <c r="B21" s="68" t="str">
        <f>Spisak!B16</f>
        <v>14/2020</v>
      </c>
      <c r="C21" s="46" t="str">
        <f>Spisak!C16</f>
        <v>Peruničić Vidosava</v>
      </c>
      <c r="D21" s="69" t="str">
        <f>Spisak!L16</f>
        <v/>
      </c>
      <c r="E21" s="69" t="str">
        <f>Spisak!M16</f>
        <v/>
      </c>
      <c r="F21" s="69" t="str">
        <f>Spisak!N16</f>
        <v/>
      </c>
      <c r="G21" s="69" t="str">
        <f>Spisak!O16</f>
        <v/>
      </c>
    </row>
    <row r="22" spans="1:7" ht="12.95" customHeight="1" x14ac:dyDescent="0.2">
      <c r="A22" s="69">
        <v>15</v>
      </c>
      <c r="B22" s="68" t="str">
        <f>Spisak!B17</f>
        <v>15/2020</v>
      </c>
      <c r="C22" s="46" t="str">
        <f>Spisak!C17</f>
        <v>Bulatović Petar</v>
      </c>
      <c r="D22" s="69" t="str">
        <f>Spisak!L17</f>
        <v/>
      </c>
      <c r="E22" s="69" t="str">
        <f>Spisak!M17</f>
        <v/>
      </c>
      <c r="F22" s="69" t="str">
        <f>Spisak!N17</f>
        <v/>
      </c>
      <c r="G22" s="69" t="str">
        <f>Spisak!O17</f>
        <v/>
      </c>
    </row>
    <row r="23" spans="1:7" ht="12.95" customHeight="1" x14ac:dyDescent="0.2">
      <c r="A23" s="69">
        <v>16</v>
      </c>
      <c r="B23" s="68" t="str">
        <f>Spisak!B18</f>
        <v>16/2020</v>
      </c>
      <c r="C23" s="46" t="str">
        <f>Spisak!C18</f>
        <v>Hadžajlić Belma</v>
      </c>
      <c r="D23" s="69" t="str">
        <f>Spisak!L18</f>
        <v/>
      </c>
      <c r="E23" s="69" t="str">
        <f>Spisak!M18</f>
        <v/>
      </c>
      <c r="F23" s="69" t="str">
        <f>Spisak!N18</f>
        <v/>
      </c>
      <c r="G23" s="69" t="str">
        <f>Spisak!O18</f>
        <v/>
      </c>
    </row>
    <row r="24" spans="1:7" ht="12.95" customHeight="1" x14ac:dyDescent="0.2">
      <c r="A24" s="69">
        <v>17</v>
      </c>
      <c r="B24" s="68" t="str">
        <f>Spisak!B19</f>
        <v>17/2020</v>
      </c>
      <c r="C24" s="46" t="str">
        <f>Spisak!C19</f>
        <v>Tafić Adela</v>
      </c>
      <c r="D24" s="69" t="str">
        <f>Spisak!L19</f>
        <v/>
      </c>
      <c r="E24" s="69" t="str">
        <f>Spisak!M19</f>
        <v/>
      </c>
      <c r="F24" s="69" t="str">
        <f>Spisak!N19</f>
        <v/>
      </c>
      <c r="G24" s="69" t="str">
        <f>Spisak!O19</f>
        <v/>
      </c>
    </row>
    <row r="25" spans="1:7" ht="12.95" customHeight="1" x14ac:dyDescent="0.2">
      <c r="A25" s="69">
        <v>18</v>
      </c>
      <c r="B25" s="68" t="str">
        <f>Spisak!B20</f>
        <v>18/2020</v>
      </c>
      <c r="C25" s="46" t="str">
        <f>Spisak!C20</f>
        <v>Perović Filip</v>
      </c>
      <c r="D25" s="69">
        <f>Spisak!L20</f>
        <v>18</v>
      </c>
      <c r="E25" s="69">
        <f>Spisak!M20</f>
        <v>25</v>
      </c>
      <c r="F25" s="69">
        <f>Spisak!N20</f>
        <v>43</v>
      </c>
      <c r="G25" s="69" t="str">
        <f>Spisak!O20</f>
        <v>F</v>
      </c>
    </row>
    <row r="26" spans="1:7" ht="12.95" customHeight="1" x14ac:dyDescent="0.2">
      <c r="A26" s="69">
        <v>19</v>
      </c>
      <c r="B26" s="68" t="str">
        <f>Spisak!B21</f>
        <v>19/2020</v>
      </c>
      <c r="C26" s="46" t="str">
        <f>Spisak!C21</f>
        <v>Savović Luka</v>
      </c>
      <c r="D26" s="69">
        <f>Spisak!L21</f>
        <v>11</v>
      </c>
      <c r="E26" s="69" t="str">
        <f>Spisak!M21</f>
        <v/>
      </c>
      <c r="F26" s="69">
        <f>Spisak!N21</f>
        <v>11</v>
      </c>
      <c r="G26" s="69" t="str">
        <f>Spisak!O21</f>
        <v>F</v>
      </c>
    </row>
    <row r="27" spans="1:7" ht="12.95" customHeight="1" x14ac:dyDescent="0.2">
      <c r="A27" s="69">
        <v>20</v>
      </c>
      <c r="B27" s="68" t="str">
        <f>Spisak!B22</f>
        <v>20/2020</v>
      </c>
      <c r="C27" s="46" t="str">
        <f>Spisak!C22</f>
        <v>Hadžibegović Denisa</v>
      </c>
      <c r="D27" s="69" t="str">
        <f>Spisak!L22</f>
        <v/>
      </c>
      <c r="E27" s="69" t="str">
        <f>Spisak!M22</f>
        <v/>
      </c>
      <c r="F27" s="69" t="str">
        <f>Spisak!N22</f>
        <v/>
      </c>
      <c r="G27" s="69" t="str">
        <f>Spisak!O22</f>
        <v/>
      </c>
    </row>
    <row r="28" spans="1:7" ht="12.95" customHeight="1" x14ac:dyDescent="0.2">
      <c r="A28" s="69">
        <v>21</v>
      </c>
      <c r="B28" s="68" t="str">
        <f>Spisak!B23</f>
        <v>21/2020</v>
      </c>
      <c r="C28" s="46" t="str">
        <f>Spisak!C23</f>
        <v>Sorat Vuk</v>
      </c>
      <c r="D28" s="69" t="str">
        <f>Spisak!L23</f>
        <v/>
      </c>
      <c r="E28" s="69" t="str">
        <f>Spisak!M23</f>
        <v/>
      </c>
      <c r="F28" s="69" t="str">
        <f>Spisak!N23</f>
        <v/>
      </c>
      <c r="G28" s="69" t="str">
        <f>Spisak!O23</f>
        <v/>
      </c>
    </row>
    <row r="29" spans="1:7" ht="12.95" customHeight="1" x14ac:dyDescent="0.2">
      <c r="A29" s="69">
        <v>22</v>
      </c>
      <c r="B29" s="68" t="str">
        <f>Spisak!B24</f>
        <v>22/2020</v>
      </c>
      <c r="C29" s="46" t="str">
        <f>Spisak!C24</f>
        <v>Jokić Luka</v>
      </c>
      <c r="D29" s="69" t="str">
        <f>Spisak!L24</f>
        <v/>
      </c>
      <c r="E29" s="69" t="str">
        <f>Spisak!M24</f>
        <v/>
      </c>
      <c r="F29" s="69" t="str">
        <f>Spisak!N24</f>
        <v/>
      </c>
      <c r="G29" s="69" t="str">
        <f>Spisak!O24</f>
        <v/>
      </c>
    </row>
    <row r="30" spans="1:7" ht="12.95" customHeight="1" x14ac:dyDescent="0.2">
      <c r="A30" s="69">
        <v>23</v>
      </c>
      <c r="B30" s="68" t="str">
        <f>Spisak!B25</f>
        <v>23/2020</v>
      </c>
      <c r="C30" s="46" t="str">
        <f>Spisak!C25</f>
        <v>Bezmarević Savo</v>
      </c>
      <c r="D30" s="69">
        <f>Spisak!L25</f>
        <v>5</v>
      </c>
      <c r="E30" s="69">
        <f>Spisak!M25</f>
        <v>35</v>
      </c>
      <c r="F30" s="69">
        <f>Spisak!N25</f>
        <v>40</v>
      </c>
      <c r="G30" s="69" t="str">
        <f>Spisak!O25</f>
        <v>F</v>
      </c>
    </row>
    <row r="31" spans="1:7" ht="12.95" customHeight="1" x14ac:dyDescent="0.2">
      <c r="A31" s="69">
        <v>24</v>
      </c>
      <c r="B31" s="68" t="str">
        <f>Spisak!B26</f>
        <v>24/2020</v>
      </c>
      <c r="C31" s="46" t="str">
        <f>Spisak!C26</f>
        <v>Perišić Nikola</v>
      </c>
      <c r="D31" s="69" t="str">
        <f>Spisak!L26</f>
        <v/>
      </c>
      <c r="E31" s="69" t="str">
        <f>Spisak!M26</f>
        <v/>
      </c>
      <c r="F31" s="69" t="str">
        <f>Spisak!N26</f>
        <v/>
      </c>
      <c r="G31" s="69" t="str">
        <f>Spisak!O26</f>
        <v/>
      </c>
    </row>
    <row r="32" spans="1:7" ht="12.95" customHeight="1" x14ac:dyDescent="0.2">
      <c r="A32" s="69">
        <v>25</v>
      </c>
      <c r="B32" s="68" t="str">
        <f>Spisak!B27</f>
        <v>25/2020</v>
      </c>
      <c r="C32" s="46" t="str">
        <f>Spisak!C27</f>
        <v>Huremović Denis</v>
      </c>
      <c r="D32" s="69" t="str">
        <f>Spisak!L27</f>
        <v/>
      </c>
      <c r="E32" s="69" t="str">
        <f>Spisak!M27</f>
        <v/>
      </c>
      <c r="F32" s="69" t="str">
        <f>Spisak!N27</f>
        <v/>
      </c>
      <c r="G32" s="69" t="str">
        <f>Spisak!O27</f>
        <v/>
      </c>
    </row>
    <row r="33" spans="1:7" ht="12.95" customHeight="1" x14ac:dyDescent="0.2">
      <c r="A33" s="69">
        <v>26</v>
      </c>
      <c r="B33" s="68" t="str">
        <f>Spisak!B28</f>
        <v>26/2020</v>
      </c>
      <c r="C33" s="46" t="str">
        <f>Spisak!C28</f>
        <v>Popović Kristijan</v>
      </c>
      <c r="D33" s="69" t="str">
        <f>Spisak!L28</f>
        <v/>
      </c>
      <c r="E33" s="69" t="str">
        <f>Spisak!M28</f>
        <v/>
      </c>
      <c r="F33" s="69" t="str">
        <f>Spisak!N28</f>
        <v/>
      </c>
      <c r="G33" s="69" t="str">
        <f>Spisak!O28</f>
        <v/>
      </c>
    </row>
    <row r="34" spans="1:7" ht="12.95" customHeight="1" x14ac:dyDescent="0.2">
      <c r="A34" s="69">
        <v>27</v>
      </c>
      <c r="B34" s="68" t="str">
        <f>Spisak!B29</f>
        <v>27/2020</v>
      </c>
      <c r="C34" s="46" t="str">
        <f>Spisak!C29</f>
        <v>Zejak Dejan</v>
      </c>
      <c r="D34" s="69">
        <f>Spisak!L29</f>
        <v>21</v>
      </c>
      <c r="E34" s="69">
        <f>Spisak!M29</f>
        <v>32.5</v>
      </c>
      <c r="F34" s="69">
        <f>Spisak!N29</f>
        <v>53.5</v>
      </c>
      <c r="G34" s="69" t="str">
        <f>Spisak!O29</f>
        <v>E</v>
      </c>
    </row>
    <row r="35" spans="1:7" ht="12.95" customHeight="1" x14ac:dyDescent="0.2">
      <c r="A35" s="69">
        <v>28</v>
      </c>
      <c r="B35" s="68" t="str">
        <f>Spisak!B30</f>
        <v>29/2020</v>
      </c>
      <c r="C35" s="46" t="str">
        <f>Spisak!C30</f>
        <v>Vuković Mašan</v>
      </c>
      <c r="D35" s="69">
        <f>Spisak!L30</f>
        <v>23</v>
      </c>
      <c r="E35" s="69">
        <f>Spisak!M30</f>
        <v>36</v>
      </c>
      <c r="F35" s="69">
        <f>Spisak!N30</f>
        <v>59</v>
      </c>
      <c r="G35" s="69" t="str">
        <f>Spisak!O30</f>
        <v>E</v>
      </c>
    </row>
    <row r="36" spans="1:7" ht="12.95" customHeight="1" x14ac:dyDescent="0.2">
      <c r="A36" s="69">
        <v>29</v>
      </c>
      <c r="B36" s="68" t="str">
        <f>Spisak!B31</f>
        <v>30/2020</v>
      </c>
      <c r="C36" s="46" t="str">
        <f>Spisak!C31</f>
        <v>Petrović Radule</v>
      </c>
      <c r="D36" s="69">
        <f>Spisak!L31</f>
        <v>30</v>
      </c>
      <c r="E36" s="69">
        <f>Spisak!M31</f>
        <v>31.5</v>
      </c>
      <c r="F36" s="69">
        <f>Spisak!N31</f>
        <v>61.5</v>
      </c>
      <c r="G36" s="69" t="str">
        <f>Spisak!O31</f>
        <v>D</v>
      </c>
    </row>
    <row r="37" spans="1:7" ht="12.95" customHeight="1" x14ac:dyDescent="0.2">
      <c r="A37" s="69">
        <v>30</v>
      </c>
      <c r="B37" s="68" t="str">
        <f>Spisak!B32</f>
        <v>31/2020</v>
      </c>
      <c r="C37" s="46" t="str">
        <f>Spisak!C32</f>
        <v>Rakočević Igor</v>
      </c>
      <c r="D37" s="69" t="str">
        <f>Spisak!L32</f>
        <v/>
      </c>
      <c r="E37" s="69" t="str">
        <f>Spisak!M32</f>
        <v/>
      </c>
      <c r="F37" s="69" t="str">
        <f>Spisak!N32</f>
        <v/>
      </c>
      <c r="G37" s="69" t="str">
        <f>Spisak!O32</f>
        <v/>
      </c>
    </row>
    <row r="38" spans="1:7" ht="12.95" customHeight="1" x14ac:dyDescent="0.2">
      <c r="A38" s="69">
        <v>31</v>
      </c>
      <c r="B38" s="68" t="str">
        <f>Spisak!B33</f>
        <v>32/2020</v>
      </c>
      <c r="C38" s="46" t="str">
        <f>Spisak!C33</f>
        <v>Bulatović Janko</v>
      </c>
      <c r="D38" s="69" t="str">
        <f>Spisak!L33</f>
        <v/>
      </c>
      <c r="E38" s="69" t="str">
        <f>Spisak!M33</f>
        <v/>
      </c>
      <c r="F38" s="69" t="str">
        <f>Spisak!N33</f>
        <v/>
      </c>
      <c r="G38" s="69" t="str">
        <f>Spisak!O33</f>
        <v/>
      </c>
    </row>
    <row r="39" spans="1:7" ht="12.95" customHeight="1" x14ac:dyDescent="0.2">
      <c r="A39" s="69">
        <v>32</v>
      </c>
      <c r="B39" s="68" t="str">
        <f>Spisak!B34</f>
        <v>33/2020</v>
      </c>
      <c r="C39" s="46" t="str">
        <f>Spisak!C34</f>
        <v>Vujović Stojan</v>
      </c>
      <c r="D39" s="69" t="str">
        <f>Spisak!L34</f>
        <v/>
      </c>
      <c r="E39" s="69" t="str">
        <f>Spisak!M34</f>
        <v/>
      </c>
      <c r="F39" s="69" t="str">
        <f>Spisak!N34</f>
        <v/>
      </c>
      <c r="G39" s="69" t="str">
        <f>Spisak!O34</f>
        <v/>
      </c>
    </row>
    <row r="40" spans="1:7" ht="12.95" customHeight="1" x14ac:dyDescent="0.2">
      <c r="A40" s="69">
        <v>33</v>
      </c>
      <c r="B40" s="68" t="str">
        <f>Spisak!B35</f>
        <v>34/2020</v>
      </c>
      <c r="C40" s="46" t="str">
        <f>Spisak!C35</f>
        <v>Perković Velibor</v>
      </c>
      <c r="D40" s="69" t="str">
        <f>Spisak!L35</f>
        <v/>
      </c>
      <c r="E40" s="69" t="str">
        <f>Spisak!M35</f>
        <v/>
      </c>
      <c r="F40" s="69" t="str">
        <f>Spisak!N35</f>
        <v/>
      </c>
      <c r="G40" s="69" t="str">
        <f>Spisak!O35</f>
        <v/>
      </c>
    </row>
    <row r="41" spans="1:7" ht="12.95" customHeight="1" x14ac:dyDescent="0.2">
      <c r="A41" s="69">
        <v>34</v>
      </c>
      <c r="B41" s="68" t="str">
        <f>Spisak!B36</f>
        <v>35/2020</v>
      </c>
      <c r="C41" s="46" t="str">
        <f>Spisak!C36</f>
        <v>Jovetić Đuro</v>
      </c>
      <c r="D41" s="69" t="str">
        <f>Spisak!L36</f>
        <v/>
      </c>
      <c r="E41" s="69" t="str">
        <f>Spisak!M36</f>
        <v/>
      </c>
      <c r="F41" s="69" t="str">
        <f>Spisak!N36</f>
        <v/>
      </c>
      <c r="G41" s="69" t="str">
        <f>Spisak!O36</f>
        <v/>
      </c>
    </row>
    <row r="42" spans="1:7" ht="12.95" customHeight="1" x14ac:dyDescent="0.2">
      <c r="A42" s="69">
        <v>35</v>
      </c>
      <c r="B42" s="68" t="str">
        <f>Spisak!B37</f>
        <v>36/2020</v>
      </c>
      <c r="C42" s="46" t="str">
        <f>Spisak!C37</f>
        <v>Blagojević Vladimir</v>
      </c>
      <c r="D42" s="69" t="str">
        <f>Spisak!L37</f>
        <v/>
      </c>
      <c r="E42" s="69" t="str">
        <f>Spisak!M37</f>
        <v/>
      </c>
      <c r="F42" s="69" t="str">
        <f>Spisak!N37</f>
        <v/>
      </c>
      <c r="G42" s="69" t="str">
        <f>Spisak!O37</f>
        <v/>
      </c>
    </row>
    <row r="43" spans="1:7" ht="12.95" customHeight="1" x14ac:dyDescent="0.2">
      <c r="A43" s="69">
        <v>36</v>
      </c>
      <c r="B43" s="68" t="str">
        <f>Spisak!B38</f>
        <v>37/2020</v>
      </c>
      <c r="C43" s="46" t="str">
        <f>Spisak!C38</f>
        <v>Radonjić Marko</v>
      </c>
      <c r="D43" s="69" t="str">
        <f>Spisak!L38</f>
        <v/>
      </c>
      <c r="E43" s="69" t="str">
        <f>Spisak!M38</f>
        <v/>
      </c>
      <c r="F43" s="69" t="str">
        <f>Spisak!N38</f>
        <v/>
      </c>
      <c r="G43" s="69" t="str">
        <f>Spisak!O38</f>
        <v/>
      </c>
    </row>
    <row r="44" spans="1:7" ht="12.95" customHeight="1" x14ac:dyDescent="0.2">
      <c r="A44" s="69">
        <v>37</v>
      </c>
      <c r="B44" s="68" t="str">
        <f>Spisak!B39</f>
        <v>38/2020</v>
      </c>
      <c r="C44" s="46" t="str">
        <f>Spisak!C39</f>
        <v>Veljković Damjan</v>
      </c>
      <c r="D44" s="69">
        <f>Spisak!L39</f>
        <v>3</v>
      </c>
      <c r="E44" s="69">
        <f>Spisak!M39</f>
        <v>0</v>
      </c>
      <c r="F44" s="69">
        <f>Spisak!N39</f>
        <v>3</v>
      </c>
      <c r="G44" s="69" t="str">
        <f>Spisak!O39</f>
        <v>F</v>
      </c>
    </row>
    <row r="45" spans="1:7" ht="12.95" customHeight="1" x14ac:dyDescent="0.2">
      <c r="A45" s="69">
        <v>38</v>
      </c>
      <c r="B45" s="68" t="str">
        <f>Spisak!B40</f>
        <v>39/2020</v>
      </c>
      <c r="C45" s="46" t="str">
        <f>Spisak!C40</f>
        <v>Kovačević Boris</v>
      </c>
      <c r="D45" s="69" t="str">
        <f>Spisak!L40</f>
        <v/>
      </c>
      <c r="E45" s="69" t="str">
        <f>Spisak!M40</f>
        <v/>
      </c>
      <c r="F45" s="69" t="str">
        <f>Spisak!N40</f>
        <v/>
      </c>
      <c r="G45" s="69" t="str">
        <f>Spisak!O40</f>
        <v/>
      </c>
    </row>
    <row r="46" spans="1:7" ht="12.95" customHeight="1" x14ac:dyDescent="0.2">
      <c r="A46" s="69">
        <v>39</v>
      </c>
      <c r="B46" s="68" t="str">
        <f>Spisak!B41</f>
        <v>40/2020</v>
      </c>
      <c r="C46" s="46" t="str">
        <f>Spisak!C41</f>
        <v>Brakočević Nemanja</v>
      </c>
      <c r="D46" s="69" t="str">
        <f>Spisak!L41</f>
        <v/>
      </c>
      <c r="E46" s="69" t="str">
        <f>Spisak!M41</f>
        <v/>
      </c>
      <c r="F46" s="69" t="str">
        <f>Spisak!N41</f>
        <v/>
      </c>
      <c r="G46" s="69" t="str">
        <f>Spisak!O41</f>
        <v/>
      </c>
    </row>
    <row r="47" spans="1:7" ht="12.95" customHeight="1" x14ac:dyDescent="0.2">
      <c r="A47" s="69">
        <v>40</v>
      </c>
      <c r="B47" s="68" t="str">
        <f>Spisak!B42</f>
        <v>41/2020</v>
      </c>
      <c r="C47" s="46" t="str">
        <f>Spisak!C42</f>
        <v>Čičarević Dražen</v>
      </c>
      <c r="D47" s="69" t="str">
        <f>Spisak!L42</f>
        <v/>
      </c>
      <c r="E47" s="69" t="str">
        <f>Spisak!M42</f>
        <v/>
      </c>
      <c r="F47" s="69" t="str">
        <f>Spisak!N42</f>
        <v/>
      </c>
      <c r="G47" s="69" t="str">
        <f>Spisak!O42</f>
        <v/>
      </c>
    </row>
    <row r="48" spans="1:7" ht="12.95" customHeight="1" x14ac:dyDescent="0.2">
      <c r="A48" s="69">
        <v>41</v>
      </c>
      <c r="B48" s="68" t="str">
        <f>Spisak!B43</f>
        <v>42/2020</v>
      </c>
      <c r="C48" s="46" t="str">
        <f>Spisak!C43</f>
        <v>Huremović Džemil</v>
      </c>
      <c r="D48" s="69" t="str">
        <f>Spisak!L43</f>
        <v/>
      </c>
      <c r="E48" s="69" t="str">
        <f>Spisak!M43</f>
        <v/>
      </c>
      <c r="F48" s="69" t="str">
        <f>Spisak!N43</f>
        <v/>
      </c>
      <c r="G48" s="69" t="str">
        <f>Spisak!O43</f>
        <v/>
      </c>
    </row>
    <row r="49" spans="1:7" ht="12.95" customHeight="1" x14ac:dyDescent="0.2">
      <c r="A49" s="69">
        <v>42</v>
      </c>
      <c r="B49" s="68" t="str">
        <f>Spisak!B44</f>
        <v>43/2020</v>
      </c>
      <c r="C49" s="46" t="str">
        <f>Spisak!C44</f>
        <v>Janković Andrija</v>
      </c>
      <c r="D49" s="69">
        <f>Spisak!L44</f>
        <v>5</v>
      </c>
      <c r="E49" s="69">
        <f>Spisak!M44</f>
        <v>0</v>
      </c>
      <c r="F49" s="69">
        <f>Spisak!N44</f>
        <v>5</v>
      </c>
      <c r="G49" s="69" t="str">
        <f>Spisak!O44</f>
        <v>F</v>
      </c>
    </row>
    <row r="50" spans="1:7" ht="12.95" customHeight="1" x14ac:dyDescent="0.2">
      <c r="A50" s="69">
        <v>43</v>
      </c>
      <c r="B50" s="68" t="str">
        <f>Spisak!B45</f>
        <v>44/2020</v>
      </c>
      <c r="C50" s="46" t="str">
        <f>Spisak!C45</f>
        <v>Poleksić Radivoje</v>
      </c>
      <c r="D50" s="69">
        <f>Spisak!L45</f>
        <v>16</v>
      </c>
      <c r="E50" s="69">
        <f>Spisak!M45</f>
        <v>21</v>
      </c>
      <c r="F50" s="69">
        <f>Spisak!N45</f>
        <v>37</v>
      </c>
      <c r="G50" s="69" t="str">
        <f>Spisak!O45</f>
        <v>F</v>
      </c>
    </row>
    <row r="51" spans="1:7" ht="12.95" customHeight="1" x14ac:dyDescent="0.2">
      <c r="A51" s="69">
        <v>44</v>
      </c>
      <c r="B51" s="68" t="str">
        <f>Spisak!B46</f>
        <v>45/2020</v>
      </c>
      <c r="C51" s="46" t="str">
        <f>Spisak!C46</f>
        <v>Radojičić Luka</v>
      </c>
      <c r="D51" s="69">
        <f>Spisak!L46</f>
        <v>20</v>
      </c>
      <c r="E51" s="69">
        <f>Spisak!M46</f>
        <v>17</v>
      </c>
      <c r="F51" s="69">
        <f>Spisak!N46</f>
        <v>37</v>
      </c>
      <c r="G51" s="69" t="str">
        <f>Spisak!O46</f>
        <v>F</v>
      </c>
    </row>
    <row r="52" spans="1:7" ht="12.95" customHeight="1" x14ac:dyDescent="0.2">
      <c r="A52" s="69">
        <v>45</v>
      </c>
      <c r="B52" s="68" t="str">
        <f>Spisak!B47</f>
        <v>46/2020</v>
      </c>
      <c r="C52" s="46" t="str">
        <f>Spisak!C47</f>
        <v>Stanović Miloš</v>
      </c>
      <c r="D52" s="69" t="str">
        <f>Spisak!L47</f>
        <v/>
      </c>
      <c r="E52" s="69" t="str">
        <f>Spisak!M47</f>
        <v/>
      </c>
      <c r="F52" s="69" t="str">
        <f>Spisak!N47</f>
        <v/>
      </c>
      <c r="G52" s="69" t="str">
        <f>Spisak!O47</f>
        <v/>
      </c>
    </row>
    <row r="53" spans="1:7" ht="12.95" customHeight="1" x14ac:dyDescent="0.2">
      <c r="A53" s="69">
        <v>46</v>
      </c>
      <c r="B53" s="68" t="str">
        <f>Spisak!B48</f>
        <v>47/2020</v>
      </c>
      <c r="C53" s="46" t="str">
        <f>Spisak!C48</f>
        <v>Dubljević Tatjana</v>
      </c>
      <c r="D53" s="69">
        <f>Spisak!L48</f>
        <v>25</v>
      </c>
      <c r="E53" s="69">
        <f>Spisak!M48</f>
        <v>27.5</v>
      </c>
      <c r="F53" s="69">
        <f>Spisak!N48</f>
        <v>52.5</v>
      </c>
      <c r="G53" s="69" t="str">
        <f>Spisak!O48</f>
        <v>E</v>
      </c>
    </row>
    <row r="54" spans="1:7" ht="12.95" customHeight="1" x14ac:dyDescent="0.2">
      <c r="A54" s="69">
        <v>47</v>
      </c>
      <c r="B54" s="68" t="str">
        <f>Spisak!B49</f>
        <v>48/2020</v>
      </c>
      <c r="C54" s="46" t="str">
        <f>Spisak!C49</f>
        <v>Sandić Mileta</v>
      </c>
      <c r="D54" s="69" t="str">
        <f>Spisak!L49</f>
        <v/>
      </c>
      <c r="E54" s="69" t="str">
        <f>Spisak!M49</f>
        <v/>
      </c>
      <c r="F54" s="69" t="str">
        <f>Spisak!N49</f>
        <v/>
      </c>
      <c r="G54" s="69" t="str">
        <f>Spisak!O49</f>
        <v/>
      </c>
    </row>
    <row r="55" spans="1:7" ht="12.95" customHeight="1" x14ac:dyDescent="0.2">
      <c r="A55" s="69">
        <v>48</v>
      </c>
      <c r="B55" s="68" t="str">
        <f>Spisak!B50</f>
        <v>49/2020</v>
      </c>
      <c r="C55" s="46" t="str">
        <f>Spisak!C50</f>
        <v>Lađić Milovan</v>
      </c>
      <c r="D55" s="69" t="str">
        <f>Spisak!L50</f>
        <v/>
      </c>
      <c r="E55" s="69" t="str">
        <f>Spisak!M50</f>
        <v/>
      </c>
      <c r="F55" s="69" t="str">
        <f>Spisak!N50</f>
        <v/>
      </c>
      <c r="G55" s="69" t="str">
        <f>Spisak!O50</f>
        <v/>
      </c>
    </row>
    <row r="56" spans="1:7" ht="12.95" customHeight="1" x14ac:dyDescent="0.2">
      <c r="A56" s="69">
        <v>49</v>
      </c>
      <c r="B56" s="68" t="str">
        <f>Spisak!B51</f>
        <v>51/2020</v>
      </c>
      <c r="C56" s="46" t="str">
        <f>Spisak!C51</f>
        <v>Drobnjak Nemanja</v>
      </c>
      <c r="D56" s="69" t="str">
        <f>Spisak!L51</f>
        <v/>
      </c>
      <c r="E56" s="69" t="str">
        <f>Spisak!M51</f>
        <v/>
      </c>
      <c r="F56" s="69" t="str">
        <f>Spisak!N51</f>
        <v/>
      </c>
      <c r="G56" s="69" t="str">
        <f>Spisak!O51</f>
        <v/>
      </c>
    </row>
    <row r="57" spans="1:7" ht="12.95" customHeight="1" x14ac:dyDescent="0.2">
      <c r="A57" s="69">
        <v>50</v>
      </c>
      <c r="B57" s="68" t="str">
        <f>Spisak!B52</f>
        <v>52/2020</v>
      </c>
      <c r="C57" s="46" t="str">
        <f>Spisak!C52</f>
        <v>Lučić Ognjen</v>
      </c>
      <c r="D57" s="69" t="str">
        <f>Spisak!L52</f>
        <v/>
      </c>
      <c r="E57" s="69" t="str">
        <f>Spisak!M52</f>
        <v/>
      </c>
      <c r="F57" s="69" t="str">
        <f>Spisak!N52</f>
        <v/>
      </c>
      <c r="G57" s="69" t="str">
        <f>Spisak!O52</f>
        <v/>
      </c>
    </row>
    <row r="58" spans="1:7" ht="12.95" customHeight="1" x14ac:dyDescent="0.2">
      <c r="A58" s="69">
        <v>51</v>
      </c>
      <c r="B58" s="68" t="str">
        <f>Spisak!B53</f>
        <v>53/2020</v>
      </c>
      <c r="C58" s="46" t="str">
        <f>Spisak!C53</f>
        <v>Filipović Bojan</v>
      </c>
      <c r="D58" s="69" t="str">
        <f>Spisak!L53</f>
        <v/>
      </c>
      <c r="E58" s="69" t="str">
        <f>Spisak!M53</f>
        <v/>
      </c>
      <c r="F58" s="69" t="str">
        <f>Spisak!N53</f>
        <v/>
      </c>
      <c r="G58" s="69" t="str">
        <f>Spisak!O53</f>
        <v/>
      </c>
    </row>
    <row r="59" spans="1:7" ht="12.95" customHeight="1" x14ac:dyDescent="0.2">
      <c r="A59" s="69">
        <v>52</v>
      </c>
      <c r="B59" s="68" t="str">
        <f>Spisak!B54</f>
        <v>54/2020</v>
      </c>
      <c r="C59" s="46" t="str">
        <f>Spisak!C54</f>
        <v>Marlukić Marina</v>
      </c>
      <c r="D59" s="69">
        <f>Spisak!L54</f>
        <v>5</v>
      </c>
      <c r="E59" s="69">
        <f>Spisak!M54</f>
        <v>5</v>
      </c>
      <c r="F59" s="69">
        <f>Spisak!N54</f>
        <v>10</v>
      </c>
      <c r="G59" s="69" t="str">
        <f>Spisak!O54</f>
        <v>F</v>
      </c>
    </row>
    <row r="60" spans="1:7" ht="12.95" customHeight="1" x14ac:dyDescent="0.2">
      <c r="A60" s="69">
        <v>53</v>
      </c>
      <c r="B60" s="68" t="str">
        <f>Spisak!B55</f>
        <v>55/2020</v>
      </c>
      <c r="C60" s="46" t="str">
        <f>Spisak!C55</f>
        <v>Radovanić Olja</v>
      </c>
      <c r="D60" s="69" t="str">
        <f>Spisak!L55</f>
        <v/>
      </c>
      <c r="E60" s="69" t="str">
        <f>Spisak!M55</f>
        <v/>
      </c>
      <c r="F60" s="69" t="str">
        <f>Spisak!N55</f>
        <v/>
      </c>
      <c r="G60" s="69" t="str">
        <f>Spisak!O55</f>
        <v/>
      </c>
    </row>
    <row r="61" spans="1:7" ht="12.95" customHeight="1" x14ac:dyDescent="0.2">
      <c r="A61" s="69">
        <v>54</v>
      </c>
      <c r="B61" s="68" t="str">
        <f>Spisak!B56</f>
        <v>56/2020</v>
      </c>
      <c r="C61" s="46" t="str">
        <f>Spisak!C56</f>
        <v>Vraneš Kristina</v>
      </c>
      <c r="D61" s="69" t="str">
        <f>Spisak!L56</f>
        <v/>
      </c>
      <c r="E61" s="69" t="str">
        <f>Spisak!M56</f>
        <v/>
      </c>
      <c r="F61" s="69" t="str">
        <f>Spisak!N56</f>
        <v/>
      </c>
      <c r="G61" s="69" t="str">
        <f>Spisak!O56</f>
        <v/>
      </c>
    </row>
    <row r="62" spans="1:7" ht="12.95" customHeight="1" x14ac:dyDescent="0.2">
      <c r="A62" s="69">
        <v>55</v>
      </c>
      <c r="B62" s="68" t="str">
        <f>Spisak!B57</f>
        <v>57/2020</v>
      </c>
      <c r="C62" s="46" t="str">
        <f>Spisak!C57</f>
        <v>Bajović Matija</v>
      </c>
      <c r="D62" s="69" t="str">
        <f>Spisak!L57</f>
        <v/>
      </c>
      <c r="E62" s="69" t="str">
        <f>Spisak!M57</f>
        <v/>
      </c>
      <c r="F62" s="69" t="str">
        <f>Spisak!N57</f>
        <v/>
      </c>
      <c r="G62" s="69" t="str">
        <f>Spisak!O57</f>
        <v/>
      </c>
    </row>
    <row r="63" spans="1:7" ht="12.95" customHeight="1" x14ac:dyDescent="0.2">
      <c r="A63" s="69">
        <v>56</v>
      </c>
      <c r="B63" s="68" t="str">
        <f>Spisak!B58</f>
        <v>58/2020</v>
      </c>
      <c r="C63" s="46" t="str">
        <f>Spisak!C58</f>
        <v>Pešić Jovana</v>
      </c>
      <c r="D63" s="69" t="str">
        <f>Spisak!L58</f>
        <v/>
      </c>
      <c r="E63" s="69" t="str">
        <f>Spisak!M58</f>
        <v/>
      </c>
      <c r="F63" s="69" t="str">
        <f>Spisak!N58</f>
        <v/>
      </c>
      <c r="G63" s="69" t="str">
        <f>Spisak!O58</f>
        <v/>
      </c>
    </row>
    <row r="64" spans="1:7" ht="12.95" customHeight="1" x14ac:dyDescent="0.2">
      <c r="A64" s="69">
        <v>57</v>
      </c>
      <c r="B64" s="68" t="str">
        <f>Spisak!B59</f>
        <v>59/2020</v>
      </c>
      <c r="C64" s="46" t="str">
        <f>Spisak!C59</f>
        <v>Milićević Ivan</v>
      </c>
      <c r="D64" s="69">
        <f>Spisak!L59</f>
        <v>26</v>
      </c>
      <c r="E64" s="69">
        <f>Spisak!M59</f>
        <v>25</v>
      </c>
      <c r="F64" s="69">
        <f>Spisak!N59</f>
        <v>51</v>
      </c>
      <c r="G64" s="69" t="str">
        <f>Spisak!O59</f>
        <v>E</v>
      </c>
    </row>
    <row r="65" spans="1:7" ht="12.95" customHeight="1" x14ac:dyDescent="0.2">
      <c r="A65" s="69">
        <v>58</v>
      </c>
      <c r="B65" s="68" t="str">
        <f>Spisak!B60</f>
        <v>60/2020</v>
      </c>
      <c r="C65" s="46" t="str">
        <f>Spisak!C60</f>
        <v>Đurišić Mirko</v>
      </c>
      <c r="D65" s="69">
        <f>Spisak!L60</f>
        <v>11</v>
      </c>
      <c r="E65" s="69" t="str">
        <f>Spisak!M60</f>
        <v/>
      </c>
      <c r="F65" s="69">
        <f>Spisak!N60</f>
        <v>11</v>
      </c>
      <c r="G65" s="69" t="str">
        <f>Spisak!O60</f>
        <v>F</v>
      </c>
    </row>
    <row r="66" spans="1:7" ht="12.95" customHeight="1" x14ac:dyDescent="0.2">
      <c r="A66" s="69">
        <v>59</v>
      </c>
      <c r="B66" s="68" t="str">
        <f>Spisak!B61</f>
        <v>61/2020</v>
      </c>
      <c r="C66" s="46" t="str">
        <f>Spisak!C61</f>
        <v>Terzić Matija</v>
      </c>
      <c r="D66" s="69">
        <f>Spisak!L61</f>
        <v>5</v>
      </c>
      <c r="E66" s="69">
        <f>Spisak!M61</f>
        <v>1</v>
      </c>
      <c r="F66" s="69">
        <f>Spisak!N61</f>
        <v>6</v>
      </c>
      <c r="G66" s="69" t="str">
        <f>Spisak!O61</f>
        <v>F</v>
      </c>
    </row>
    <row r="67" spans="1:7" ht="12.95" customHeight="1" x14ac:dyDescent="0.2">
      <c r="A67" s="69">
        <v>60</v>
      </c>
      <c r="B67" s="68" t="str">
        <f>Spisak!B62</f>
        <v>62/2020</v>
      </c>
      <c r="C67" s="46" t="str">
        <f>Spisak!C62</f>
        <v>Radošević Nevena</v>
      </c>
      <c r="D67" s="69" t="str">
        <f>Spisak!L62</f>
        <v/>
      </c>
      <c r="E67" s="69" t="str">
        <f>Spisak!M62</f>
        <v/>
      </c>
      <c r="F67" s="69" t="str">
        <f>Spisak!N62</f>
        <v/>
      </c>
      <c r="G67" s="69" t="str">
        <f>Spisak!O62</f>
        <v/>
      </c>
    </row>
    <row r="68" spans="1:7" ht="12.95" customHeight="1" x14ac:dyDescent="0.2">
      <c r="A68" s="69">
        <v>61</v>
      </c>
      <c r="B68" s="68" t="str">
        <f>Spisak!B63</f>
        <v>63/2020</v>
      </c>
      <c r="C68" s="46" t="str">
        <f>Spisak!C63</f>
        <v>Ivanović Vasilije</v>
      </c>
      <c r="D68" s="69" t="str">
        <f>Spisak!L63</f>
        <v/>
      </c>
      <c r="E68" s="69" t="str">
        <f>Spisak!M63</f>
        <v/>
      </c>
      <c r="F68" s="69" t="str">
        <f>Spisak!N63</f>
        <v/>
      </c>
      <c r="G68" s="69" t="str">
        <f>Spisak!O63</f>
        <v/>
      </c>
    </row>
    <row r="69" spans="1:7" ht="12.95" customHeight="1" x14ac:dyDescent="0.2">
      <c r="A69" s="69">
        <v>62</v>
      </c>
      <c r="B69" s="68" t="str">
        <f>Spisak!B64</f>
        <v>64/2020</v>
      </c>
      <c r="C69" s="46" t="str">
        <f>Spisak!C64</f>
        <v>Ašanin Jovan</v>
      </c>
      <c r="D69" s="69" t="str">
        <f>Spisak!L64</f>
        <v/>
      </c>
      <c r="E69" s="69" t="str">
        <f>Spisak!M64</f>
        <v/>
      </c>
      <c r="F69" s="69" t="str">
        <f>Spisak!N64</f>
        <v/>
      </c>
      <c r="G69" s="69" t="str">
        <f>Spisak!O64</f>
        <v/>
      </c>
    </row>
    <row r="70" spans="1:7" ht="12.95" customHeight="1" x14ac:dyDescent="0.2">
      <c r="A70" s="69">
        <v>63</v>
      </c>
      <c r="B70" s="68" t="str">
        <f>Spisak!B65</f>
        <v>65/2020</v>
      </c>
      <c r="C70" s="46" t="str">
        <f>Spisak!C65</f>
        <v>Kaluđerović Jovana</v>
      </c>
      <c r="D70" s="69" t="str">
        <f>Spisak!L65</f>
        <v/>
      </c>
      <c r="E70" s="69" t="str">
        <f>Spisak!M65</f>
        <v/>
      </c>
      <c r="F70" s="69" t="str">
        <f>Spisak!N65</f>
        <v/>
      </c>
      <c r="G70" s="69" t="str">
        <f>Spisak!O65</f>
        <v/>
      </c>
    </row>
    <row r="71" spans="1:7" ht="12.95" customHeight="1" x14ac:dyDescent="0.2">
      <c r="A71" s="69">
        <v>64</v>
      </c>
      <c r="B71" s="68" t="str">
        <f>Spisak!B66</f>
        <v>66/2020</v>
      </c>
      <c r="C71" s="46" t="str">
        <f>Spisak!C66</f>
        <v>Jovović Danijel</v>
      </c>
      <c r="D71" s="69">
        <f>Spisak!L66</f>
        <v>13</v>
      </c>
      <c r="E71" s="69" t="str">
        <f>Spisak!M66</f>
        <v/>
      </c>
      <c r="F71" s="69">
        <f>Spisak!N66</f>
        <v>13</v>
      </c>
      <c r="G71" s="69" t="str">
        <f>Spisak!O66</f>
        <v>F</v>
      </c>
    </row>
    <row r="72" spans="1:7" ht="12.95" customHeight="1" x14ac:dyDescent="0.2">
      <c r="A72" s="69">
        <v>65</v>
      </c>
      <c r="B72" s="68" t="str">
        <f>Spisak!B67</f>
        <v>67/2020</v>
      </c>
      <c r="C72" s="46" t="str">
        <f>Spisak!C67</f>
        <v>Grba Andrea</v>
      </c>
      <c r="D72" s="69" t="str">
        <f>Spisak!L67</f>
        <v/>
      </c>
      <c r="E72" s="69" t="str">
        <f>Spisak!M67</f>
        <v/>
      </c>
      <c r="F72" s="69" t="str">
        <f>Spisak!N67</f>
        <v/>
      </c>
      <c r="G72" s="69" t="str">
        <f>Spisak!O67</f>
        <v/>
      </c>
    </row>
    <row r="73" spans="1:7" ht="12.95" customHeight="1" x14ac:dyDescent="0.2">
      <c r="A73" s="69">
        <v>66</v>
      </c>
      <c r="B73" s="68" t="str">
        <f>Spisak!B68</f>
        <v>68/2020</v>
      </c>
      <c r="C73" s="46" t="str">
        <f>Spisak!C68</f>
        <v>Drinčić Lazar</v>
      </c>
      <c r="D73" s="69" t="str">
        <f>Spisak!L68</f>
        <v/>
      </c>
      <c r="E73" s="69" t="str">
        <f>Spisak!M68</f>
        <v/>
      </c>
      <c r="F73" s="69" t="str">
        <f>Spisak!N68</f>
        <v/>
      </c>
      <c r="G73" s="69" t="str">
        <f>Spisak!O68</f>
        <v/>
      </c>
    </row>
    <row r="74" spans="1:7" ht="12.95" customHeight="1" x14ac:dyDescent="0.2">
      <c r="A74" s="69">
        <v>67</v>
      </c>
      <c r="B74" s="68" t="str">
        <f>Spisak!B69</f>
        <v>69/2020</v>
      </c>
      <c r="C74" s="46" t="str">
        <f>Spisak!C69</f>
        <v>Joličić Nikola</v>
      </c>
      <c r="D74" s="69" t="str">
        <f>Spisak!L69</f>
        <v/>
      </c>
      <c r="E74" s="69" t="str">
        <f>Spisak!M69</f>
        <v/>
      </c>
      <c r="F74" s="69" t="str">
        <f>Spisak!N69</f>
        <v/>
      </c>
      <c r="G74" s="69" t="str">
        <f>Spisak!O69</f>
        <v/>
      </c>
    </row>
    <row r="75" spans="1:7" ht="12.95" customHeight="1" x14ac:dyDescent="0.2">
      <c r="A75" s="69">
        <v>68</v>
      </c>
      <c r="B75" s="68" t="str">
        <f>Spisak!B70</f>
        <v>70/2020</v>
      </c>
      <c r="C75" s="46" t="str">
        <f>Spisak!C70</f>
        <v>Novaković Goran</v>
      </c>
      <c r="D75" s="69" t="str">
        <f>Spisak!L70</f>
        <v/>
      </c>
      <c r="E75" s="69" t="str">
        <f>Spisak!M70</f>
        <v/>
      </c>
      <c r="F75" s="69" t="str">
        <f>Spisak!N70</f>
        <v/>
      </c>
      <c r="G75" s="69" t="str">
        <f>Spisak!O70</f>
        <v/>
      </c>
    </row>
    <row r="76" spans="1:7" ht="12.95" customHeight="1" x14ac:dyDescent="0.2">
      <c r="A76" s="69">
        <v>69</v>
      </c>
      <c r="B76" s="68" t="str">
        <f>Spisak!B71</f>
        <v>71/2020</v>
      </c>
      <c r="C76" s="46" t="str">
        <f>Spisak!C71</f>
        <v>Dabanović Dušan</v>
      </c>
      <c r="D76" s="69" t="str">
        <f>Spisak!L71</f>
        <v/>
      </c>
      <c r="E76" s="69" t="str">
        <f>Spisak!M71</f>
        <v/>
      </c>
      <c r="F76" s="69" t="str">
        <f>Spisak!N71</f>
        <v/>
      </c>
      <c r="G76" s="69" t="str">
        <f>Spisak!O71</f>
        <v/>
      </c>
    </row>
    <row r="77" spans="1:7" ht="12.95" customHeight="1" x14ac:dyDescent="0.2">
      <c r="A77" s="69">
        <v>70</v>
      </c>
      <c r="B77" s="68" t="str">
        <f>Spisak!B72</f>
        <v>72/2020</v>
      </c>
      <c r="C77" s="46" t="str">
        <f>Spisak!C72</f>
        <v>Čađenović Balša</v>
      </c>
      <c r="D77" s="69" t="str">
        <f>Spisak!L72</f>
        <v/>
      </c>
      <c r="E77" s="69" t="str">
        <f>Spisak!M72</f>
        <v/>
      </c>
      <c r="F77" s="69" t="str">
        <f>Spisak!N72</f>
        <v/>
      </c>
      <c r="G77" s="69" t="str">
        <f>Spisak!O72</f>
        <v/>
      </c>
    </row>
    <row r="78" spans="1:7" ht="12.95" customHeight="1" x14ac:dyDescent="0.2">
      <c r="A78" s="69">
        <v>71</v>
      </c>
      <c r="B78" s="68" t="str">
        <f>Spisak!B73</f>
        <v>73/2020</v>
      </c>
      <c r="C78" s="46" t="str">
        <f>Spisak!C73</f>
        <v>Tatar Jovana</v>
      </c>
      <c r="D78" s="69">
        <f>Spisak!L73</f>
        <v>9</v>
      </c>
      <c r="E78" s="69">
        <f>Spisak!M73</f>
        <v>35</v>
      </c>
      <c r="F78" s="69">
        <f>Spisak!N73</f>
        <v>44</v>
      </c>
      <c r="G78" s="69" t="str">
        <f>Spisak!O73</f>
        <v>F</v>
      </c>
    </row>
    <row r="79" spans="1:7" ht="12.95" customHeight="1" x14ac:dyDescent="0.2">
      <c r="A79" s="69">
        <v>72</v>
      </c>
      <c r="B79" s="68" t="str">
        <f>Spisak!B74</f>
        <v>74/2020</v>
      </c>
      <c r="C79" s="46" t="str">
        <f>Spisak!C74</f>
        <v>Despotović Srđan</v>
      </c>
      <c r="D79" s="69" t="str">
        <f>Spisak!L74</f>
        <v/>
      </c>
      <c r="E79" s="69" t="str">
        <f>Spisak!M74</f>
        <v/>
      </c>
      <c r="F79" s="69" t="str">
        <f>Spisak!N74</f>
        <v/>
      </c>
      <c r="G79" s="69" t="str">
        <f>Spisak!O74</f>
        <v/>
      </c>
    </row>
    <row r="80" spans="1:7" ht="12.95" customHeight="1" x14ac:dyDescent="0.2">
      <c r="A80" s="69">
        <v>73</v>
      </c>
      <c r="B80" s="68" t="str">
        <f>Spisak!B75</f>
        <v>75/2020</v>
      </c>
      <c r="C80" s="46" t="str">
        <f>Spisak!C75</f>
        <v>Đokić Adnan</v>
      </c>
      <c r="D80" s="69">
        <f>Spisak!L75</f>
        <v>11</v>
      </c>
      <c r="E80" s="69">
        <f>Spisak!M75</f>
        <v>27</v>
      </c>
      <c r="F80" s="69">
        <f>Spisak!N75</f>
        <v>38</v>
      </c>
      <c r="G80" s="69" t="str">
        <f>Spisak!O75</f>
        <v>F</v>
      </c>
    </row>
    <row r="81" spans="1:7" ht="12.95" customHeight="1" x14ac:dyDescent="0.2">
      <c r="A81" s="69">
        <v>74</v>
      </c>
      <c r="B81" s="68" t="str">
        <f>Spisak!B76</f>
        <v>76/2020</v>
      </c>
      <c r="C81" s="46" t="str">
        <f>Spisak!C76</f>
        <v>Čubranović Maja</v>
      </c>
      <c r="D81" s="69" t="str">
        <f>Spisak!L76</f>
        <v/>
      </c>
      <c r="E81" s="69" t="str">
        <f>Spisak!M76</f>
        <v/>
      </c>
      <c r="F81" s="69" t="str">
        <f>Spisak!N76</f>
        <v/>
      </c>
      <c r="G81" s="69" t="str">
        <f>Spisak!O76</f>
        <v/>
      </c>
    </row>
    <row r="82" spans="1:7" ht="12.95" customHeight="1" x14ac:dyDescent="0.2">
      <c r="A82" s="69">
        <v>75</v>
      </c>
      <c r="B82" s="68" t="str">
        <f>Spisak!B77</f>
        <v>77/2020</v>
      </c>
      <c r="C82" s="46" t="str">
        <f>Spisak!C77</f>
        <v>Vukčević Anđela</v>
      </c>
      <c r="D82" s="69" t="str">
        <f>Spisak!L77</f>
        <v/>
      </c>
      <c r="E82" s="69" t="str">
        <f>Spisak!M77</f>
        <v/>
      </c>
      <c r="F82" s="69" t="str">
        <f>Spisak!N77</f>
        <v/>
      </c>
      <c r="G82" s="69" t="str">
        <f>Spisak!O77</f>
        <v/>
      </c>
    </row>
    <row r="83" spans="1:7" ht="12.95" customHeight="1" x14ac:dyDescent="0.2">
      <c r="A83" s="69">
        <v>76</v>
      </c>
      <c r="B83" s="68" t="str">
        <f>Spisak!B78</f>
        <v>78/2020</v>
      </c>
      <c r="C83" s="46" t="str">
        <f>Spisak!C78</f>
        <v>Vuković Tanja</v>
      </c>
      <c r="D83" s="69" t="str">
        <f>Spisak!L78</f>
        <v/>
      </c>
      <c r="E83" s="69" t="str">
        <f>Spisak!M78</f>
        <v/>
      </c>
      <c r="F83" s="69" t="str">
        <f>Spisak!N78</f>
        <v/>
      </c>
      <c r="G83" s="69" t="str">
        <f>Spisak!O78</f>
        <v/>
      </c>
    </row>
    <row r="84" spans="1:7" ht="12.95" customHeight="1" x14ac:dyDescent="0.2">
      <c r="A84" s="69">
        <v>77</v>
      </c>
      <c r="B84" s="68" t="str">
        <f>Spisak!B79</f>
        <v>79/2020</v>
      </c>
      <c r="C84" s="46" t="str">
        <f>Spisak!C79</f>
        <v>Adžić Nenad</v>
      </c>
      <c r="D84" s="69" t="str">
        <f>Spisak!L79</f>
        <v/>
      </c>
      <c r="E84" s="69" t="str">
        <f>Spisak!M79</f>
        <v/>
      </c>
      <c r="F84" s="69" t="str">
        <f>Spisak!N79</f>
        <v/>
      </c>
      <c r="G84" s="69" t="str">
        <f>Spisak!O79</f>
        <v/>
      </c>
    </row>
    <row r="85" spans="1:7" ht="12.95" customHeight="1" x14ac:dyDescent="0.2">
      <c r="A85" s="69">
        <v>78</v>
      </c>
      <c r="B85" s="68" t="str">
        <f>Spisak!B80</f>
        <v>80/2020</v>
      </c>
      <c r="C85" s="46" t="str">
        <f>Spisak!C80</f>
        <v>Orlandić Stefan</v>
      </c>
      <c r="D85" s="69">
        <f>Spisak!L80</f>
        <v>16</v>
      </c>
      <c r="E85" s="69">
        <f>Spisak!M80</f>
        <v>18</v>
      </c>
      <c r="F85" s="69">
        <f>Spisak!N80</f>
        <v>34</v>
      </c>
      <c r="G85" s="69" t="str">
        <f>Spisak!O80</f>
        <v>F</v>
      </c>
    </row>
    <row r="86" spans="1:7" ht="12.95" customHeight="1" x14ac:dyDescent="0.2">
      <c r="A86" s="69">
        <v>79</v>
      </c>
      <c r="B86" s="68" t="str">
        <f>Spisak!B81</f>
        <v>81/2020</v>
      </c>
      <c r="C86" s="46" t="str">
        <f>Spisak!C81</f>
        <v>Marović Balša</v>
      </c>
      <c r="D86" s="69" t="str">
        <f>Spisak!L81</f>
        <v/>
      </c>
      <c r="E86" s="69" t="str">
        <f>Spisak!M81</f>
        <v/>
      </c>
      <c r="F86" s="69" t="str">
        <f>Spisak!N81</f>
        <v/>
      </c>
      <c r="G86" s="69" t="str">
        <f>Spisak!O81</f>
        <v/>
      </c>
    </row>
    <row r="87" spans="1:7" ht="12.95" customHeight="1" x14ac:dyDescent="0.2">
      <c r="A87" s="69">
        <v>80</v>
      </c>
      <c r="B87" s="68" t="str">
        <f>Spisak!B82</f>
        <v>82/2020</v>
      </c>
      <c r="C87" s="46" t="str">
        <f>Spisak!C82</f>
        <v>Backović Nemanja</v>
      </c>
      <c r="D87" s="69" t="str">
        <f>Spisak!L82</f>
        <v/>
      </c>
      <c r="E87" s="69" t="str">
        <f>Spisak!M82</f>
        <v/>
      </c>
      <c r="F87" s="69" t="str">
        <f>Spisak!N82</f>
        <v/>
      </c>
      <c r="G87" s="69" t="str">
        <f>Spisak!O82</f>
        <v/>
      </c>
    </row>
    <row r="88" spans="1:7" ht="12.95" customHeight="1" x14ac:dyDescent="0.2">
      <c r="A88" s="69">
        <v>81</v>
      </c>
      <c r="B88" s="68" t="str">
        <f>Spisak!B83</f>
        <v>83/2020</v>
      </c>
      <c r="C88" s="46" t="str">
        <f>Spisak!C83</f>
        <v>Popović Kristina</v>
      </c>
      <c r="D88" s="69" t="str">
        <f>Spisak!L83</f>
        <v/>
      </c>
      <c r="E88" s="69" t="str">
        <f>Spisak!M83</f>
        <v/>
      </c>
      <c r="F88" s="69" t="str">
        <f>Spisak!N83</f>
        <v/>
      </c>
      <c r="G88" s="69" t="str">
        <f>Spisak!O83</f>
        <v/>
      </c>
    </row>
    <row r="89" spans="1:7" ht="12.95" customHeight="1" x14ac:dyDescent="0.2">
      <c r="A89" s="69">
        <v>82</v>
      </c>
      <c r="B89" s="68" t="str">
        <f>Spisak!B84</f>
        <v>84/2020</v>
      </c>
      <c r="C89" s="46" t="str">
        <f>Spisak!C84</f>
        <v>Bukilić Jovana</v>
      </c>
      <c r="D89" s="69" t="str">
        <f>Spisak!L84</f>
        <v/>
      </c>
      <c r="E89" s="69" t="str">
        <f>Spisak!M84</f>
        <v/>
      </c>
      <c r="F89" s="69" t="str">
        <f>Spisak!N84</f>
        <v/>
      </c>
      <c r="G89" s="69" t="str">
        <f>Spisak!O84</f>
        <v/>
      </c>
    </row>
    <row r="90" spans="1:7" ht="12.95" customHeight="1" x14ac:dyDescent="0.2">
      <c r="A90" s="69">
        <v>83</v>
      </c>
      <c r="B90" s="68" t="str">
        <f>Spisak!B85</f>
        <v>85/2020</v>
      </c>
      <c r="C90" s="46" t="str">
        <f>Spisak!C85</f>
        <v>Kurdadaze Leone</v>
      </c>
      <c r="D90" s="69" t="str">
        <f>Spisak!L85</f>
        <v/>
      </c>
      <c r="E90" s="69" t="str">
        <f>Spisak!M85</f>
        <v/>
      </c>
      <c r="F90" s="69" t="str">
        <f>Spisak!N85</f>
        <v/>
      </c>
      <c r="G90" s="69" t="str">
        <f>Spisak!O85</f>
        <v/>
      </c>
    </row>
    <row r="91" spans="1:7" ht="12.95" customHeight="1" x14ac:dyDescent="0.2">
      <c r="A91" s="69">
        <v>84</v>
      </c>
      <c r="B91" s="68" t="str">
        <f>Spisak!B86</f>
        <v>86/2020</v>
      </c>
      <c r="C91" s="46" t="str">
        <f>Spisak!C86</f>
        <v>Bubanja Luka</v>
      </c>
      <c r="D91" s="69" t="str">
        <f>Spisak!L86</f>
        <v/>
      </c>
      <c r="E91" s="69" t="str">
        <f>Spisak!M86</f>
        <v/>
      </c>
      <c r="F91" s="69" t="str">
        <f>Spisak!N86</f>
        <v/>
      </c>
      <c r="G91" s="69" t="str">
        <f>Spisak!O86</f>
        <v/>
      </c>
    </row>
    <row r="92" spans="1:7" ht="12.95" customHeight="1" x14ac:dyDescent="0.2">
      <c r="A92" s="69">
        <v>85</v>
      </c>
      <c r="B92" s="68" t="str">
        <f>Spisak!B87</f>
        <v>87/2020</v>
      </c>
      <c r="C92" s="46" t="str">
        <f>Spisak!C87</f>
        <v>Kalezić Zarija</v>
      </c>
      <c r="D92" s="69" t="str">
        <f>Spisak!L87</f>
        <v/>
      </c>
      <c r="E92" s="69" t="str">
        <f>Spisak!M87</f>
        <v/>
      </c>
      <c r="F92" s="69" t="str">
        <f>Spisak!N87</f>
        <v/>
      </c>
      <c r="G92" s="69" t="str">
        <f>Spisak!O87</f>
        <v/>
      </c>
    </row>
    <row r="93" spans="1:7" ht="12.95" customHeight="1" x14ac:dyDescent="0.2">
      <c r="A93" s="69">
        <v>86</v>
      </c>
      <c r="B93" s="68" t="str">
        <f>Spisak!B88</f>
        <v>88/2020</v>
      </c>
      <c r="C93" s="46" t="str">
        <f>Spisak!C88</f>
        <v>Kurdadaze Miron</v>
      </c>
      <c r="D93" s="69" t="str">
        <f>Spisak!L88</f>
        <v/>
      </c>
      <c r="E93" s="69" t="str">
        <f>Spisak!M88</f>
        <v/>
      </c>
      <c r="F93" s="69" t="str">
        <f>Spisak!N88</f>
        <v/>
      </c>
      <c r="G93" s="69" t="str">
        <f>Spisak!O88</f>
        <v/>
      </c>
    </row>
    <row r="94" spans="1:7" ht="12.95" customHeight="1" x14ac:dyDescent="0.2">
      <c r="A94" s="69">
        <v>87</v>
      </c>
      <c r="B94" s="68" t="str">
        <f>Spisak!B89</f>
        <v>89/2020</v>
      </c>
      <c r="C94" s="46" t="str">
        <f>Spisak!C89</f>
        <v>Boljević Petar</v>
      </c>
      <c r="D94" s="69">
        <f>Spisak!L89</f>
        <v>5</v>
      </c>
      <c r="E94" s="69">
        <f>Spisak!M89</f>
        <v>19</v>
      </c>
      <c r="F94" s="69">
        <f>Spisak!N89</f>
        <v>24</v>
      </c>
      <c r="G94" s="69" t="str">
        <f>Spisak!O89</f>
        <v>F</v>
      </c>
    </row>
    <row r="95" spans="1:7" ht="12.95" customHeight="1" x14ac:dyDescent="0.2">
      <c r="A95" s="69">
        <v>88</v>
      </c>
      <c r="B95" s="68" t="str">
        <f>Spisak!B90</f>
        <v>90/2020</v>
      </c>
      <c r="C95" s="46" t="str">
        <f>Spisak!C90</f>
        <v>Bojović Bojan</v>
      </c>
      <c r="D95" s="69" t="str">
        <f>Spisak!L90</f>
        <v/>
      </c>
      <c r="E95" s="69" t="str">
        <f>Spisak!M90</f>
        <v/>
      </c>
      <c r="F95" s="69" t="str">
        <f>Spisak!N90</f>
        <v/>
      </c>
      <c r="G95" s="69" t="str">
        <f>Spisak!O90</f>
        <v/>
      </c>
    </row>
    <row r="96" spans="1:7" ht="12.95" customHeight="1" x14ac:dyDescent="0.2">
      <c r="A96" s="69">
        <v>89</v>
      </c>
      <c r="B96" s="68" t="str">
        <f>Spisak!B91</f>
        <v>2/2019</v>
      </c>
      <c r="C96" s="46" t="str">
        <f>Spisak!C91</f>
        <v>Mitrović Bracan</v>
      </c>
      <c r="D96" s="69" t="str">
        <f>Spisak!L91</f>
        <v/>
      </c>
      <c r="E96" s="69" t="str">
        <f>Spisak!M91</f>
        <v/>
      </c>
      <c r="F96" s="69" t="str">
        <f>Spisak!N91</f>
        <v/>
      </c>
      <c r="G96" s="69" t="str">
        <f>Spisak!O91</f>
        <v/>
      </c>
    </row>
    <row r="97" spans="1:7" ht="12.95" customHeight="1" x14ac:dyDescent="0.2">
      <c r="A97" s="69">
        <v>90</v>
      </c>
      <c r="B97" s="68" t="str">
        <f>Spisak!B92</f>
        <v>3/2019</v>
      </c>
      <c r="C97" s="46" t="str">
        <f>Spisak!C92</f>
        <v>Talović Sandra</v>
      </c>
      <c r="D97" s="69">
        <f>Spisak!L92</f>
        <v>24</v>
      </c>
      <c r="E97" s="69">
        <f>Spisak!M92</f>
        <v>12</v>
      </c>
      <c r="F97" s="69">
        <f>Spisak!N92</f>
        <v>36</v>
      </c>
      <c r="G97" s="69" t="str">
        <f>Spisak!O92</f>
        <v>F</v>
      </c>
    </row>
    <row r="98" spans="1:7" ht="12.95" customHeight="1" x14ac:dyDescent="0.2">
      <c r="A98" s="69">
        <v>91</v>
      </c>
      <c r="B98" s="68" t="str">
        <f>Spisak!B93</f>
        <v>5/2019</v>
      </c>
      <c r="C98" s="46" t="str">
        <f>Spisak!C93</f>
        <v>Borić Gordana</v>
      </c>
      <c r="D98" s="69">
        <f>Spisak!L93</f>
        <v>0</v>
      </c>
      <c r="E98" s="69" t="str">
        <f>Spisak!M93</f>
        <v/>
      </c>
      <c r="F98" s="69">
        <f>Spisak!N93</f>
        <v>0</v>
      </c>
      <c r="G98" s="69" t="str">
        <f>Spisak!O93</f>
        <v>F</v>
      </c>
    </row>
    <row r="99" spans="1:7" ht="12.95" customHeight="1" x14ac:dyDescent="0.2">
      <c r="A99" s="69">
        <v>92</v>
      </c>
      <c r="B99" s="68" t="str">
        <f>Spisak!B94</f>
        <v>6/2019</v>
      </c>
      <c r="C99" s="46" t="str">
        <f>Spisak!C94</f>
        <v>Popović Aleksa</v>
      </c>
      <c r="D99" s="69">
        <f>Spisak!L94</f>
        <v>17</v>
      </c>
      <c r="E99" s="69">
        <f>Spisak!M94</f>
        <v>26</v>
      </c>
      <c r="F99" s="69">
        <f>Spisak!N94</f>
        <v>43</v>
      </c>
      <c r="G99" s="69" t="str">
        <f>Spisak!O94</f>
        <v>F</v>
      </c>
    </row>
    <row r="100" spans="1:7" ht="12.95" customHeight="1" x14ac:dyDescent="0.2">
      <c r="A100" s="69">
        <v>93</v>
      </c>
      <c r="B100" s="68" t="str">
        <f>Spisak!B95</f>
        <v>7/2019</v>
      </c>
      <c r="C100" s="46" t="str">
        <f>Spisak!C95</f>
        <v>Krulanović Jelena</v>
      </c>
      <c r="D100" s="69">
        <f>Spisak!L95</f>
        <v>13.5</v>
      </c>
      <c r="E100" s="69">
        <f>Spisak!M95</f>
        <v>9</v>
      </c>
      <c r="F100" s="69">
        <f>Spisak!N95</f>
        <v>22.5</v>
      </c>
      <c r="G100" s="69" t="str">
        <f>Spisak!O95</f>
        <v>F</v>
      </c>
    </row>
    <row r="101" spans="1:7" ht="12.95" customHeight="1" x14ac:dyDescent="0.2">
      <c r="A101" s="69">
        <v>94</v>
      </c>
      <c r="B101" s="68" t="str">
        <f>Spisak!B96</f>
        <v>8/2019</v>
      </c>
      <c r="C101" s="46" t="str">
        <f>Spisak!C96</f>
        <v>Pejović Kosa</v>
      </c>
      <c r="D101" s="69" t="str">
        <f>Spisak!L96</f>
        <v/>
      </c>
      <c r="E101" s="69" t="str">
        <f>Spisak!M96</f>
        <v/>
      </c>
      <c r="F101" s="69" t="str">
        <f>Spisak!N96</f>
        <v/>
      </c>
      <c r="G101" s="69" t="str">
        <f>Spisak!O96</f>
        <v/>
      </c>
    </row>
    <row r="102" spans="1:7" ht="12.95" customHeight="1" x14ac:dyDescent="0.2">
      <c r="A102" s="69">
        <v>95</v>
      </c>
      <c r="B102" s="68" t="str">
        <f>Spisak!B97</f>
        <v>16/2019</v>
      </c>
      <c r="C102" s="46" t="str">
        <f>Spisak!C97</f>
        <v>Keković Tina</v>
      </c>
      <c r="D102" s="69">
        <f>Spisak!L97</f>
        <v>11</v>
      </c>
      <c r="E102" s="69">
        <f>Spisak!M97</f>
        <v>16</v>
      </c>
      <c r="F102" s="69">
        <f>Spisak!N97</f>
        <v>27</v>
      </c>
      <c r="G102" s="69" t="str">
        <f>Spisak!O97</f>
        <v>F</v>
      </c>
    </row>
    <row r="103" spans="1:7" ht="12.95" customHeight="1" x14ac:dyDescent="0.2">
      <c r="A103" s="69">
        <v>96</v>
      </c>
      <c r="B103" s="68" t="str">
        <f>Spisak!B98</f>
        <v>18/2019</v>
      </c>
      <c r="C103" s="46" t="str">
        <f>Spisak!C98</f>
        <v>Garić Valentina</v>
      </c>
      <c r="D103" s="69" t="str">
        <f>Spisak!L98</f>
        <v/>
      </c>
      <c r="E103" s="69" t="str">
        <f>Spisak!M98</f>
        <v/>
      </c>
      <c r="F103" s="69" t="str">
        <f>Spisak!N98</f>
        <v/>
      </c>
      <c r="G103" s="69" t="str">
        <f>Spisak!O98</f>
        <v/>
      </c>
    </row>
    <row r="104" spans="1:7" ht="12.95" customHeight="1" x14ac:dyDescent="0.2">
      <c r="A104" s="69">
        <v>97</v>
      </c>
      <c r="B104" s="68" t="str">
        <f>Spisak!B99</f>
        <v>19/2019</v>
      </c>
      <c r="C104" s="46" t="str">
        <f>Spisak!C99</f>
        <v>Brnović Filip</v>
      </c>
      <c r="D104" s="69">
        <f>Spisak!L99</f>
        <v>0</v>
      </c>
      <c r="E104" s="69">
        <f>Spisak!M99</f>
        <v>27</v>
      </c>
      <c r="F104" s="69">
        <f>Spisak!N99</f>
        <v>27</v>
      </c>
      <c r="G104" s="69" t="str">
        <f>Spisak!O99</f>
        <v>F</v>
      </c>
    </row>
    <row r="105" spans="1:7" ht="12.95" customHeight="1" x14ac:dyDescent="0.2">
      <c r="A105" s="69">
        <v>98</v>
      </c>
      <c r="B105" s="68" t="str">
        <f>Spisak!B100</f>
        <v>22/2019</v>
      </c>
      <c r="C105" s="46" t="str">
        <f>Spisak!C100</f>
        <v>Božović Draško</v>
      </c>
      <c r="D105" s="69" t="str">
        <f>Spisak!L100</f>
        <v/>
      </c>
      <c r="E105" s="69" t="str">
        <f>Spisak!M100</f>
        <v/>
      </c>
      <c r="F105" s="69" t="str">
        <f>Spisak!N100</f>
        <v/>
      </c>
      <c r="G105" s="69" t="str">
        <f>Spisak!O100</f>
        <v/>
      </c>
    </row>
    <row r="106" spans="1:7" ht="12.95" customHeight="1" x14ac:dyDescent="0.2">
      <c r="A106" s="69">
        <v>99</v>
      </c>
      <c r="B106" s="68" t="str">
        <f>Spisak!B101</f>
        <v>26/2019</v>
      </c>
      <c r="C106" s="46" t="str">
        <f>Spisak!C101</f>
        <v>Javorac Ana</v>
      </c>
      <c r="D106" s="69">
        <f>Spisak!L101</f>
        <v>11.5</v>
      </c>
      <c r="E106" s="69">
        <f>Spisak!M101</f>
        <v>16</v>
      </c>
      <c r="F106" s="69">
        <f>Spisak!N101</f>
        <v>27.5</v>
      </c>
      <c r="G106" s="69" t="str">
        <f>Spisak!O101</f>
        <v>F</v>
      </c>
    </row>
    <row r="107" spans="1:7" ht="12.95" customHeight="1" x14ac:dyDescent="0.2">
      <c r="A107" s="69">
        <v>100</v>
      </c>
      <c r="B107" s="68" t="str">
        <f>Spisak!B102</f>
        <v>32/2019</v>
      </c>
      <c r="C107" s="46" t="str">
        <f>Spisak!C102</f>
        <v>Popović Marija</v>
      </c>
      <c r="D107" s="69" t="str">
        <f>Spisak!L102</f>
        <v/>
      </c>
      <c r="E107" s="69" t="str">
        <f>Spisak!M102</f>
        <v/>
      </c>
      <c r="F107" s="69" t="str">
        <f>Spisak!N102</f>
        <v/>
      </c>
      <c r="G107" s="69" t="str">
        <f>Spisak!O102</f>
        <v/>
      </c>
    </row>
    <row r="108" spans="1:7" ht="12.95" customHeight="1" x14ac:dyDescent="0.2">
      <c r="A108" s="69">
        <v>101</v>
      </c>
      <c r="B108" s="68" t="str">
        <f>Spisak!B103</f>
        <v>33/2019</v>
      </c>
      <c r="C108" s="46" t="str">
        <f>Spisak!C103</f>
        <v>Popović Jelena</v>
      </c>
      <c r="D108" s="69" t="str">
        <f>Spisak!L103</f>
        <v/>
      </c>
      <c r="E108" s="69" t="str">
        <f>Spisak!M103</f>
        <v/>
      </c>
      <c r="F108" s="69" t="str">
        <f>Spisak!N103</f>
        <v/>
      </c>
      <c r="G108" s="69" t="str">
        <f>Spisak!O103</f>
        <v/>
      </c>
    </row>
    <row r="109" spans="1:7" ht="12.95" customHeight="1" x14ac:dyDescent="0.2">
      <c r="A109" s="69">
        <v>102</v>
      </c>
      <c r="B109" s="68" t="str">
        <f>Spisak!B104</f>
        <v>44/2019</v>
      </c>
      <c r="C109" s="46" t="str">
        <f>Spisak!C104</f>
        <v>Grujičić Sara</v>
      </c>
      <c r="D109" s="69" t="str">
        <f>Spisak!L104</f>
        <v/>
      </c>
      <c r="E109" s="69" t="str">
        <f>Spisak!M104</f>
        <v/>
      </c>
      <c r="F109" s="69" t="str">
        <f>Spisak!N104</f>
        <v/>
      </c>
      <c r="G109" s="69" t="str">
        <f>Spisak!O104</f>
        <v/>
      </c>
    </row>
    <row r="110" spans="1:7" ht="12.95" customHeight="1" x14ac:dyDescent="0.2">
      <c r="A110" s="69">
        <v>103</v>
      </c>
      <c r="B110" s="68" t="str">
        <f>Spisak!B105</f>
        <v>56/2019</v>
      </c>
      <c r="C110" s="46" t="str">
        <f>Spisak!C105</f>
        <v>Milošević Marijana</v>
      </c>
      <c r="D110" s="69" t="str">
        <f>Spisak!L105</f>
        <v/>
      </c>
      <c r="E110" s="69" t="str">
        <f>Spisak!M105</f>
        <v/>
      </c>
      <c r="F110" s="69" t="str">
        <f>Spisak!N105</f>
        <v/>
      </c>
      <c r="G110" s="69" t="str">
        <f>Spisak!O105</f>
        <v/>
      </c>
    </row>
    <row r="111" spans="1:7" ht="12.95" customHeight="1" x14ac:dyDescent="0.2">
      <c r="A111" s="69">
        <v>104</v>
      </c>
      <c r="B111" s="68" t="str">
        <f>Spisak!B106</f>
        <v>4/2018</v>
      </c>
      <c r="C111" s="46" t="str">
        <f>Spisak!C106</f>
        <v>Bakrač Aleksandar</v>
      </c>
      <c r="D111" s="69" t="str">
        <f>Spisak!L106</f>
        <v/>
      </c>
      <c r="E111" s="69" t="str">
        <f>Spisak!M106</f>
        <v/>
      </c>
      <c r="F111" s="69" t="str">
        <f>Spisak!N106</f>
        <v/>
      </c>
      <c r="G111" s="69" t="str">
        <f>Spisak!O106</f>
        <v/>
      </c>
    </row>
    <row r="112" spans="1:7" ht="12.95" customHeight="1" x14ac:dyDescent="0.2">
      <c r="A112" s="69">
        <v>105</v>
      </c>
      <c r="B112" s="68" t="str">
        <f>Spisak!B107</f>
        <v>6/2018</v>
      </c>
      <c r="C112" s="46" t="str">
        <f>Spisak!C107</f>
        <v>Bulajić Nataša</v>
      </c>
      <c r="D112" s="69">
        <f>Spisak!L107</f>
        <v>8</v>
      </c>
      <c r="E112" s="69" t="str">
        <f>Spisak!M107</f>
        <v/>
      </c>
      <c r="F112" s="69">
        <f>Spisak!N107</f>
        <v>8</v>
      </c>
      <c r="G112" s="69" t="str">
        <f>Spisak!O107</f>
        <v>F</v>
      </c>
    </row>
    <row r="113" spans="1:7" ht="12.95" customHeight="1" x14ac:dyDescent="0.2">
      <c r="A113" s="69">
        <v>106</v>
      </c>
      <c r="B113" s="68" t="str">
        <f>Spisak!B108</f>
        <v>7/2018</v>
      </c>
      <c r="C113" s="46" t="str">
        <f>Spisak!C108</f>
        <v>Tijanić Ana</v>
      </c>
      <c r="D113" s="69">
        <f>Spisak!L108</f>
        <v>9</v>
      </c>
      <c r="E113" s="69">
        <f>Spisak!M108</f>
        <v>14</v>
      </c>
      <c r="F113" s="69">
        <f>Spisak!N108</f>
        <v>23</v>
      </c>
      <c r="G113" s="69" t="str">
        <f>Spisak!O108</f>
        <v>F</v>
      </c>
    </row>
    <row r="114" spans="1:7" ht="12.95" customHeight="1" x14ac:dyDescent="0.2">
      <c r="A114" s="69">
        <v>107</v>
      </c>
      <c r="B114" s="68" t="str">
        <f>Spisak!B109</f>
        <v>8/2018</v>
      </c>
      <c r="C114" s="46" t="str">
        <f>Spisak!C109</f>
        <v>Šukić Nemanja</v>
      </c>
      <c r="D114" s="69" t="str">
        <f>Spisak!L109</f>
        <v/>
      </c>
      <c r="E114" s="69" t="str">
        <f>Spisak!M109</f>
        <v/>
      </c>
      <c r="F114" s="69" t="str">
        <f>Spisak!N109</f>
        <v/>
      </c>
      <c r="G114" s="69" t="str">
        <f>Spisak!O109</f>
        <v/>
      </c>
    </row>
    <row r="115" spans="1:7" ht="12.95" customHeight="1" x14ac:dyDescent="0.2">
      <c r="A115" s="69">
        <v>108</v>
      </c>
      <c r="B115" s="68" t="str">
        <f>Spisak!B110</f>
        <v>11/2018</v>
      </c>
      <c r="C115" s="46" t="str">
        <f>Spisak!C110</f>
        <v>Čampar Nikola</v>
      </c>
      <c r="D115" s="69">
        <f>Spisak!L110</f>
        <v>7</v>
      </c>
      <c r="E115" s="69" t="str">
        <f>Spisak!M110</f>
        <v/>
      </c>
      <c r="F115" s="69">
        <f>Spisak!N110</f>
        <v>7</v>
      </c>
      <c r="G115" s="69" t="str">
        <f>Spisak!O110</f>
        <v>F</v>
      </c>
    </row>
    <row r="116" spans="1:7" ht="12.95" customHeight="1" x14ac:dyDescent="0.2">
      <c r="A116" s="69">
        <v>109</v>
      </c>
      <c r="B116" s="68" t="str">
        <f>Spisak!B111</f>
        <v>13/2018</v>
      </c>
      <c r="C116" s="46" t="str">
        <f>Spisak!C111</f>
        <v>Vujović Igor</v>
      </c>
      <c r="D116" s="69" t="str">
        <f>Spisak!L111</f>
        <v/>
      </c>
      <c r="E116" s="69" t="str">
        <f>Spisak!M111</f>
        <v/>
      </c>
      <c r="F116" s="69" t="str">
        <f>Spisak!N111</f>
        <v/>
      </c>
      <c r="G116" s="69" t="str">
        <f>Spisak!O111</f>
        <v/>
      </c>
    </row>
    <row r="117" spans="1:7" ht="12.95" customHeight="1" x14ac:dyDescent="0.2">
      <c r="A117" s="69">
        <v>110</v>
      </c>
      <c r="B117" s="68" t="str">
        <f>Spisak!B112</f>
        <v>14/2018</v>
      </c>
      <c r="C117" s="46" t="str">
        <f>Spisak!C112</f>
        <v>Popović Vesko</v>
      </c>
      <c r="D117" s="69" t="str">
        <f>Spisak!L112</f>
        <v/>
      </c>
      <c r="E117" s="69" t="str">
        <f>Spisak!M112</f>
        <v/>
      </c>
      <c r="F117" s="69" t="str">
        <f>Spisak!N112</f>
        <v/>
      </c>
      <c r="G117" s="69" t="str">
        <f>Spisak!O112</f>
        <v/>
      </c>
    </row>
    <row r="118" spans="1:7" ht="12.95" customHeight="1" x14ac:dyDescent="0.2">
      <c r="A118" s="69">
        <v>111</v>
      </c>
      <c r="B118" s="68" t="str">
        <f>Spisak!B113</f>
        <v>15/2018</v>
      </c>
      <c r="C118" s="46" t="str">
        <f>Spisak!C113</f>
        <v>Barać Dragan</v>
      </c>
      <c r="D118" s="69">
        <f>Spisak!L113</f>
        <v>8</v>
      </c>
      <c r="E118" s="69">
        <f>Spisak!M113</f>
        <v>1</v>
      </c>
      <c r="F118" s="69">
        <f>Spisak!N113</f>
        <v>9</v>
      </c>
      <c r="G118" s="69" t="str">
        <f>Spisak!O113</f>
        <v>F</v>
      </c>
    </row>
    <row r="119" spans="1:7" ht="12.95" customHeight="1" x14ac:dyDescent="0.2">
      <c r="A119" s="69">
        <v>112</v>
      </c>
      <c r="B119" s="68" t="str">
        <f>Spisak!B114</f>
        <v>24/2018</v>
      </c>
      <c r="C119" s="46" t="str">
        <f>Spisak!C114</f>
        <v>Šarović Ivana</v>
      </c>
      <c r="D119" s="69">
        <f>Spisak!L114</f>
        <v>5</v>
      </c>
      <c r="E119" s="69" t="str">
        <f>Spisak!M114</f>
        <v/>
      </c>
      <c r="F119" s="69">
        <f>Spisak!N114</f>
        <v>5</v>
      </c>
      <c r="G119" s="69" t="str">
        <f>Spisak!O114</f>
        <v>F</v>
      </c>
    </row>
    <row r="120" spans="1:7" ht="12.95" customHeight="1" x14ac:dyDescent="0.2">
      <c r="A120" s="69">
        <v>113</v>
      </c>
      <c r="B120" s="68" t="str">
        <f>Spisak!B115</f>
        <v>44/2018</v>
      </c>
      <c r="C120" s="46" t="str">
        <f>Spisak!C115</f>
        <v>Harbić Adis</v>
      </c>
      <c r="D120" s="69" t="str">
        <f>Spisak!L115</f>
        <v/>
      </c>
      <c r="E120" s="69" t="str">
        <f>Spisak!M115</f>
        <v/>
      </c>
      <c r="F120" s="69" t="str">
        <f>Spisak!N115</f>
        <v/>
      </c>
      <c r="G120" s="69" t="str">
        <f>Spisak!O115</f>
        <v/>
      </c>
    </row>
    <row r="121" spans="1:7" ht="12.95" customHeight="1" x14ac:dyDescent="0.2">
      <c r="A121" s="69">
        <v>114</v>
      </c>
      <c r="B121" s="68" t="str">
        <f>Spisak!B116</f>
        <v>68/2018</v>
      </c>
      <c r="C121" s="46" t="str">
        <f>Spisak!C116</f>
        <v>Bojović Pavle</v>
      </c>
      <c r="D121" s="69">
        <f>Spisak!L116</f>
        <v>0</v>
      </c>
      <c r="E121" s="69" t="str">
        <f>Spisak!M116</f>
        <v/>
      </c>
      <c r="F121" s="69">
        <f>Spisak!N116</f>
        <v>0</v>
      </c>
      <c r="G121" s="69" t="str">
        <f>Spisak!O116</f>
        <v>F</v>
      </c>
    </row>
    <row r="122" spans="1:7" ht="12.95" customHeight="1" x14ac:dyDescent="0.2">
      <c r="A122" s="69">
        <v>115</v>
      </c>
      <c r="B122" s="68" t="str">
        <f>Spisak!B117</f>
        <v>69/2018</v>
      </c>
      <c r="C122" s="46" t="str">
        <f>Spisak!C117</f>
        <v>Ličina Damir</v>
      </c>
      <c r="D122" s="69">
        <f>Spisak!L117</f>
        <v>5</v>
      </c>
      <c r="E122" s="69" t="str">
        <f>Spisak!M117</f>
        <v/>
      </c>
      <c r="F122" s="69">
        <f>Spisak!N117</f>
        <v>5</v>
      </c>
      <c r="G122" s="69" t="str">
        <f>Spisak!O117</f>
        <v>F</v>
      </c>
    </row>
    <row r="123" spans="1:7" ht="12.95" customHeight="1" x14ac:dyDescent="0.2">
      <c r="A123" s="69">
        <v>116</v>
      </c>
      <c r="B123" s="68" t="str">
        <f>Spisak!B118</f>
        <v>70/2018</v>
      </c>
      <c r="C123" s="46" t="str">
        <f>Spisak!C118</f>
        <v>Avramović Luka</v>
      </c>
      <c r="D123" s="69" t="str">
        <f>Spisak!L118</f>
        <v/>
      </c>
      <c r="E123" s="69" t="str">
        <f>Spisak!M118</f>
        <v/>
      </c>
      <c r="F123" s="69" t="str">
        <f>Spisak!N118</f>
        <v/>
      </c>
      <c r="G123" s="69" t="str">
        <f>Spisak!O118</f>
        <v/>
      </c>
    </row>
    <row r="124" spans="1:7" ht="12.95" customHeight="1" x14ac:dyDescent="0.2">
      <c r="A124" s="69">
        <v>117</v>
      </c>
      <c r="B124" s="68" t="str">
        <f>Spisak!B119</f>
        <v>75/2018</v>
      </c>
      <c r="C124" s="46" t="str">
        <f>Spisak!C119</f>
        <v>Miličić Mira</v>
      </c>
      <c r="D124" s="69">
        <f>Spisak!L119</f>
        <v>24</v>
      </c>
      <c r="E124" s="69">
        <f>Spisak!M119</f>
        <v>28</v>
      </c>
      <c r="F124" s="69">
        <f>Spisak!N119</f>
        <v>52</v>
      </c>
      <c r="G124" s="69" t="str">
        <f>Spisak!O119</f>
        <v>E</v>
      </c>
    </row>
    <row r="125" spans="1:7" ht="12.95" customHeight="1" x14ac:dyDescent="0.2">
      <c r="A125" s="69">
        <v>118</v>
      </c>
      <c r="B125" s="68" t="str">
        <f>Spisak!B120</f>
        <v>81/2018</v>
      </c>
      <c r="C125" s="46" t="str">
        <f>Spisak!C120</f>
        <v>Milošević Predrag</v>
      </c>
      <c r="D125" s="69" t="str">
        <f>Spisak!L120</f>
        <v/>
      </c>
      <c r="E125" s="69" t="str">
        <f>Spisak!M120</f>
        <v/>
      </c>
      <c r="F125" s="69" t="str">
        <f>Spisak!N120</f>
        <v/>
      </c>
      <c r="G125" s="69" t="str">
        <f>Spisak!O120</f>
        <v/>
      </c>
    </row>
    <row r="126" spans="1:7" ht="12.95" customHeight="1" x14ac:dyDescent="0.2">
      <c r="A126" s="69">
        <v>119</v>
      </c>
      <c r="B126" s="68" t="str">
        <f>Spisak!B121</f>
        <v>1/2017</v>
      </c>
      <c r="C126" s="46" t="str">
        <f>Spisak!C121</f>
        <v>Nikezić Asmir</v>
      </c>
      <c r="D126" s="69">
        <f>Spisak!L121</f>
        <v>8.5</v>
      </c>
      <c r="E126" s="69">
        <f>Spisak!M121</f>
        <v>19</v>
      </c>
      <c r="F126" s="69">
        <f>Spisak!N121</f>
        <v>27.5</v>
      </c>
      <c r="G126" s="69" t="str">
        <f>Spisak!O121</f>
        <v>F</v>
      </c>
    </row>
    <row r="127" spans="1:7" ht="12.95" customHeight="1" x14ac:dyDescent="0.2">
      <c r="A127" s="69">
        <v>120</v>
      </c>
      <c r="B127" s="68" t="str">
        <f>Spisak!B122</f>
        <v>25/2017</v>
      </c>
      <c r="C127" s="46" t="str">
        <f>Spisak!C122</f>
        <v>Zec Saša</v>
      </c>
      <c r="D127" s="69" t="str">
        <f>Spisak!L122</f>
        <v/>
      </c>
      <c r="E127" s="69" t="str">
        <f>Spisak!M122</f>
        <v/>
      </c>
      <c r="F127" s="69" t="str">
        <f>Spisak!N122</f>
        <v/>
      </c>
      <c r="G127" s="69" t="str">
        <f>Spisak!O122</f>
        <v/>
      </c>
    </row>
    <row r="128" spans="1:7" ht="12.95" customHeight="1" x14ac:dyDescent="0.2">
      <c r="A128" s="69">
        <v>121</v>
      </c>
      <c r="B128" s="68" t="str">
        <f>Spisak!B123</f>
        <v>35/2017</v>
      </c>
      <c r="C128" s="46" t="str">
        <f>Spisak!C123</f>
        <v>Nedović Mileta</v>
      </c>
      <c r="D128" s="69">
        <f>Spisak!L123</f>
        <v>21</v>
      </c>
      <c r="E128" s="69">
        <f>Spisak!M123</f>
        <v>11.5</v>
      </c>
      <c r="F128" s="69">
        <f>Spisak!N123</f>
        <v>32.5</v>
      </c>
      <c r="G128" s="69" t="str">
        <f>Spisak!O123</f>
        <v>F</v>
      </c>
    </row>
    <row r="129" spans="1:7" ht="12.95" customHeight="1" x14ac:dyDescent="0.2">
      <c r="A129" s="69">
        <v>122</v>
      </c>
      <c r="B129" s="68" t="str">
        <f>Spisak!B124</f>
        <v>41/2017</v>
      </c>
      <c r="C129" s="46" t="str">
        <f>Spisak!C124</f>
        <v>Ivanović Marija</v>
      </c>
      <c r="D129" s="69">
        <f>Spisak!L124</f>
        <v>6</v>
      </c>
      <c r="E129" s="69">
        <f>Spisak!M124</f>
        <v>8</v>
      </c>
      <c r="F129" s="69">
        <f>Spisak!N124</f>
        <v>14</v>
      </c>
      <c r="G129" s="69" t="str">
        <f>Spisak!O124</f>
        <v>F</v>
      </c>
    </row>
    <row r="130" spans="1:7" ht="12.95" customHeight="1" x14ac:dyDescent="0.2">
      <c r="A130" s="69">
        <v>123</v>
      </c>
      <c r="B130" s="68" t="str">
        <f>Spisak!B125</f>
        <v>42/2017</v>
      </c>
      <c r="C130" s="46" t="str">
        <f>Spisak!C125</f>
        <v>Puzović Haris</v>
      </c>
      <c r="D130" s="69" t="str">
        <f>Spisak!L125</f>
        <v/>
      </c>
      <c r="E130" s="69" t="str">
        <f>Spisak!M125</f>
        <v/>
      </c>
      <c r="F130" s="69" t="str">
        <f>Spisak!N125</f>
        <v/>
      </c>
      <c r="G130" s="69" t="str">
        <f>Spisak!O125</f>
        <v/>
      </c>
    </row>
    <row r="131" spans="1:7" ht="12.95" customHeight="1" x14ac:dyDescent="0.2">
      <c r="A131" s="69">
        <v>124</v>
      </c>
      <c r="B131" s="68" t="str">
        <f>Spisak!B126</f>
        <v>51/2017</v>
      </c>
      <c r="C131" s="46" t="str">
        <f>Spisak!C126</f>
        <v>Milošević Aleksandar</v>
      </c>
      <c r="D131" s="69" t="str">
        <f>Spisak!L126</f>
        <v/>
      </c>
      <c r="E131" s="69" t="str">
        <f>Spisak!M126</f>
        <v/>
      </c>
      <c r="F131" s="69" t="str">
        <f>Spisak!N126</f>
        <v/>
      </c>
      <c r="G131" s="69" t="str">
        <f>Spisak!O126</f>
        <v/>
      </c>
    </row>
    <row r="132" spans="1:7" x14ac:dyDescent="0.2">
      <c r="A132" s="54">
        <f t="shared" ref="A132:A145" si="0">A131+1</f>
        <v>125</v>
      </c>
      <c r="B132" s="68" t="str">
        <f>Spisak!B127</f>
        <v>52/2017</v>
      </c>
      <c r="C132" s="46" t="str">
        <f>Spisak!C127</f>
        <v>Vojinović Valentina</v>
      </c>
      <c r="D132" s="69">
        <f>Spisak!L127</f>
        <v>1</v>
      </c>
      <c r="E132" s="69" t="str">
        <f>Spisak!M127</f>
        <v/>
      </c>
      <c r="F132" s="69">
        <f>Spisak!N127</f>
        <v>1</v>
      </c>
      <c r="G132" s="69" t="str">
        <f>Spisak!O127</f>
        <v>F</v>
      </c>
    </row>
    <row r="133" spans="1:7" x14ac:dyDescent="0.2">
      <c r="A133" s="54">
        <f t="shared" si="0"/>
        <v>126</v>
      </c>
      <c r="B133" s="68" t="str">
        <f>Spisak!B128</f>
        <v>53/2017</v>
      </c>
      <c r="C133" s="46" t="str">
        <f>Spisak!C128</f>
        <v>Potpara Miljan</v>
      </c>
      <c r="D133" s="69" t="str">
        <f>Spisak!L128</f>
        <v/>
      </c>
      <c r="E133" s="69" t="str">
        <f>Spisak!M128</f>
        <v/>
      </c>
      <c r="F133" s="69" t="str">
        <f>Spisak!N128</f>
        <v/>
      </c>
      <c r="G133" s="69" t="str">
        <f>Spisak!O128</f>
        <v/>
      </c>
    </row>
    <row r="134" spans="1:7" x14ac:dyDescent="0.2">
      <c r="A134" s="54">
        <f t="shared" si="0"/>
        <v>127</v>
      </c>
      <c r="B134" s="68" t="str">
        <f>Spisak!B129</f>
        <v>54/2017</v>
      </c>
      <c r="C134" s="46" t="str">
        <f>Spisak!C129</f>
        <v>Smolović Nikola</v>
      </c>
      <c r="D134" s="69" t="str">
        <f>Spisak!L129</f>
        <v/>
      </c>
      <c r="E134" s="69" t="str">
        <f>Spisak!M129</f>
        <v/>
      </c>
      <c r="F134" s="69" t="str">
        <f>Spisak!N129</f>
        <v/>
      </c>
      <c r="G134" s="69" t="str">
        <f>Spisak!O129</f>
        <v/>
      </c>
    </row>
    <row r="135" spans="1:7" x14ac:dyDescent="0.2">
      <c r="A135" s="54">
        <f t="shared" si="0"/>
        <v>128</v>
      </c>
      <c r="B135" s="68" t="str">
        <f>Spisak!B130</f>
        <v>66/2017</v>
      </c>
      <c r="C135" s="46" t="str">
        <f>Spisak!C130</f>
        <v>Nikić Ivan</v>
      </c>
      <c r="D135" s="69">
        <f>Spisak!L130</f>
        <v>0</v>
      </c>
      <c r="E135" s="69" t="str">
        <f>Spisak!M130</f>
        <v/>
      </c>
      <c r="F135" s="69">
        <f>Spisak!N130</f>
        <v>0</v>
      </c>
      <c r="G135" s="69" t="str">
        <f>Spisak!O130</f>
        <v>F</v>
      </c>
    </row>
    <row r="136" spans="1:7" x14ac:dyDescent="0.2">
      <c r="A136" s="54">
        <f t="shared" si="0"/>
        <v>129</v>
      </c>
      <c r="B136" s="68" t="str">
        <f>Spisak!B131</f>
        <v>79/2017</v>
      </c>
      <c r="C136" s="46" t="str">
        <f>Spisak!C131</f>
        <v>Nikolić Vukašin</v>
      </c>
      <c r="D136" s="69">
        <f>Spisak!L131</f>
        <v>3</v>
      </c>
      <c r="E136" s="69" t="str">
        <f>Spisak!M131</f>
        <v/>
      </c>
      <c r="F136" s="69">
        <f>Spisak!N131</f>
        <v>3</v>
      </c>
      <c r="G136" s="69" t="str">
        <f>Spisak!O131</f>
        <v>F</v>
      </c>
    </row>
    <row r="137" spans="1:7" x14ac:dyDescent="0.2">
      <c r="A137" s="54">
        <f t="shared" si="0"/>
        <v>130</v>
      </c>
      <c r="B137" s="68" t="str">
        <f>Spisak!B132</f>
        <v>9/2016</v>
      </c>
      <c r="C137" s="46" t="str">
        <f>Spisak!C132</f>
        <v>Petrović Dejana</v>
      </c>
      <c r="D137" s="69" t="str">
        <f>Spisak!L132</f>
        <v/>
      </c>
      <c r="E137" s="69" t="str">
        <f>Spisak!M132</f>
        <v/>
      </c>
      <c r="F137" s="69" t="str">
        <f>Spisak!N132</f>
        <v/>
      </c>
      <c r="G137" s="69" t="str">
        <f>Spisak!O132</f>
        <v/>
      </c>
    </row>
    <row r="138" spans="1:7" x14ac:dyDescent="0.2">
      <c r="A138" s="54">
        <f t="shared" si="0"/>
        <v>131</v>
      </c>
      <c r="B138" s="68" t="str">
        <f>Spisak!B133</f>
        <v>23/2016</v>
      </c>
      <c r="C138" s="46" t="str">
        <f>Spisak!C133</f>
        <v>Pešukić Veljko</v>
      </c>
      <c r="D138" s="69" t="str">
        <f>Spisak!L133</f>
        <v/>
      </c>
      <c r="E138" s="69" t="str">
        <f>Spisak!M133</f>
        <v/>
      </c>
      <c r="F138" s="69" t="str">
        <f>Spisak!N133</f>
        <v/>
      </c>
      <c r="G138" s="69" t="str">
        <f>Spisak!O133</f>
        <v/>
      </c>
    </row>
    <row r="139" spans="1:7" x14ac:dyDescent="0.2">
      <c r="A139" s="54">
        <f t="shared" si="0"/>
        <v>132</v>
      </c>
      <c r="B139" s="68" t="str">
        <f>Spisak!B134</f>
        <v>31/2016</v>
      </c>
      <c r="C139" s="46" t="str">
        <f>Spisak!C134</f>
        <v>Mrkaić Petar</v>
      </c>
      <c r="D139" s="69" t="str">
        <f>Spisak!L134</f>
        <v/>
      </c>
      <c r="E139" s="69" t="str">
        <f>Spisak!M134</f>
        <v/>
      </c>
      <c r="F139" s="69" t="str">
        <f>Spisak!N134</f>
        <v/>
      </c>
      <c r="G139" s="69" t="str">
        <f>Spisak!O134</f>
        <v/>
      </c>
    </row>
    <row r="140" spans="1:7" x14ac:dyDescent="0.2">
      <c r="A140" s="54">
        <f t="shared" si="0"/>
        <v>133</v>
      </c>
      <c r="B140" s="68" t="str">
        <f>Spisak!B135</f>
        <v>46/2016</v>
      </c>
      <c r="C140" s="46" t="str">
        <f>Spisak!C135</f>
        <v>Ivanović Luka</v>
      </c>
      <c r="D140" s="69" t="str">
        <f>Spisak!L135</f>
        <v/>
      </c>
      <c r="E140" s="69" t="str">
        <f>Spisak!M135</f>
        <v/>
      </c>
      <c r="F140" s="69" t="str">
        <f>Spisak!N135</f>
        <v/>
      </c>
      <c r="G140" s="69" t="str">
        <f>Spisak!O135</f>
        <v/>
      </c>
    </row>
    <row r="141" spans="1:7" x14ac:dyDescent="0.2">
      <c r="A141" s="54">
        <f t="shared" si="0"/>
        <v>134</v>
      </c>
      <c r="B141" s="68" t="str">
        <f>Spisak!B136</f>
        <v>49/2016</v>
      </c>
      <c r="C141" s="46" t="str">
        <f>Spisak!C136</f>
        <v>Šukurica Ajlan</v>
      </c>
      <c r="D141" s="69" t="str">
        <f>Spisak!L136</f>
        <v/>
      </c>
      <c r="E141" s="69" t="str">
        <f>Spisak!M136</f>
        <v/>
      </c>
      <c r="F141" s="69" t="str">
        <f>Spisak!N136</f>
        <v/>
      </c>
      <c r="G141" s="69" t="str">
        <f>Spisak!O136</f>
        <v/>
      </c>
    </row>
    <row r="142" spans="1:7" x14ac:dyDescent="0.2">
      <c r="A142" s="54">
        <f t="shared" si="0"/>
        <v>135</v>
      </c>
      <c r="B142" s="68" t="str">
        <f>Spisak!B137</f>
        <v>29/2015</v>
      </c>
      <c r="C142" s="46" t="str">
        <f>Spisak!C137</f>
        <v>Šuškavčević Dragan</v>
      </c>
      <c r="D142" s="69" t="str">
        <f>Spisak!L137</f>
        <v/>
      </c>
      <c r="E142" s="69" t="str">
        <f>Spisak!M137</f>
        <v/>
      </c>
      <c r="F142" s="69" t="str">
        <f>Spisak!N137</f>
        <v/>
      </c>
      <c r="G142" s="69" t="str">
        <f>Spisak!O137</f>
        <v/>
      </c>
    </row>
    <row r="143" spans="1:7" x14ac:dyDescent="0.2">
      <c r="A143" s="54">
        <f t="shared" si="0"/>
        <v>136</v>
      </c>
      <c r="B143" s="68" t="str">
        <f>Spisak!B138</f>
        <v>52/2015</v>
      </c>
      <c r="C143" s="46" t="str">
        <f>Spisak!C138</f>
        <v>Bojadžić Edis</v>
      </c>
      <c r="D143" s="69" t="str">
        <f>Spisak!L138</f>
        <v/>
      </c>
      <c r="E143" s="69" t="str">
        <f>Spisak!M138</f>
        <v/>
      </c>
      <c r="F143" s="69" t="str">
        <f>Spisak!N138</f>
        <v/>
      </c>
      <c r="G143" s="69" t="str">
        <f>Spisak!O138</f>
        <v/>
      </c>
    </row>
    <row r="144" spans="1:7" x14ac:dyDescent="0.2">
      <c r="A144" s="54">
        <f t="shared" si="0"/>
        <v>137</v>
      </c>
      <c r="B144" s="68" t="str">
        <f>Spisak!B139</f>
        <v>49/2014</v>
      </c>
      <c r="C144" s="46" t="str">
        <f>Spisak!C139</f>
        <v>Kuburović Mileta</v>
      </c>
      <c r="D144" s="69" t="str">
        <f>Spisak!L139</f>
        <v/>
      </c>
      <c r="E144" s="69" t="str">
        <f>Spisak!M139</f>
        <v/>
      </c>
      <c r="F144" s="69" t="str">
        <f>Spisak!N139</f>
        <v/>
      </c>
      <c r="G144" s="69" t="str">
        <f>Spisak!O139</f>
        <v/>
      </c>
    </row>
    <row r="145" spans="1:7" x14ac:dyDescent="0.2">
      <c r="A145" s="54">
        <f t="shared" si="0"/>
        <v>138</v>
      </c>
      <c r="B145" s="68" t="str">
        <f>Spisak!B140</f>
        <v>54/2013</v>
      </c>
      <c r="C145" s="46" t="str">
        <f>Spisak!C140</f>
        <v>Vukčević Danilo</v>
      </c>
      <c r="D145" s="69" t="str">
        <f>Spisak!L140</f>
        <v/>
      </c>
      <c r="E145" s="69" t="str">
        <f>Spisak!M140</f>
        <v/>
      </c>
      <c r="F145" s="69" t="str">
        <f>Spisak!N140</f>
        <v/>
      </c>
      <c r="G145" s="69" t="str">
        <f>Spisak!O140</f>
        <v/>
      </c>
    </row>
    <row r="147" spans="1:7" x14ac:dyDescent="0.2">
      <c r="A147" s="70" t="s">
        <v>388</v>
      </c>
      <c r="G147" s="39" t="s">
        <v>9</v>
      </c>
    </row>
    <row r="150" spans="1:7" x14ac:dyDescent="0.2">
      <c r="F150" s="40"/>
      <c r="G150" s="40"/>
    </row>
    <row r="152" spans="1:7" x14ac:dyDescent="0.2">
      <c r="G152" s="39" t="s">
        <v>29</v>
      </c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97" right="0.55118110236220497" top="0.59055118110236204" bottom="1.4666666666666666" header="0.3" footer="0.3"/>
  <pageSetup paperSize="9" orientation="portrait" r:id="rId1"/>
  <headerFooter>
    <oddFooter>&amp;RProdekan za nastavu:
Prof. dr Uroš Karadžić
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4" sqref="A1:XFD1048576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38" t="s">
        <v>46</v>
      </c>
    </row>
    <row r="2" spans="1:19" ht="17.100000000000001" customHeight="1" x14ac:dyDescent="0.2">
      <c r="A2" s="38" t="s">
        <v>47</v>
      </c>
    </row>
    <row r="3" spans="1:19" ht="17.100000000000001" customHeight="1" x14ac:dyDescent="0.2">
      <c r="A3" s="38" t="s">
        <v>48</v>
      </c>
    </row>
    <row r="4" spans="1:19" ht="17.100000000000001" customHeight="1" x14ac:dyDescent="0.2">
      <c r="A4" s="38" t="s">
        <v>90</v>
      </c>
      <c r="B4" s="49"/>
      <c r="C4" s="49"/>
    </row>
    <row r="5" spans="1:19" ht="17.100000000000001" customHeight="1" x14ac:dyDescent="0.2">
      <c r="A5" s="38" t="s">
        <v>378</v>
      </c>
      <c r="B5" s="49"/>
    </row>
    <row r="6" spans="1:19" ht="17.100000000000001" customHeight="1" x14ac:dyDescent="0.2">
      <c r="A6" s="38" t="s">
        <v>91</v>
      </c>
    </row>
    <row r="8" spans="1:19" ht="20.100000000000001" customHeight="1" x14ac:dyDescent="0.2">
      <c r="A8" s="101" t="s">
        <v>49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ht="20.100000000000001" customHeight="1" x14ac:dyDescent="0.2">
      <c r="A9" s="102" t="s">
        <v>50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20.100000000000001" customHeight="1" x14ac:dyDescent="0.2">
      <c r="A10" s="102" t="s">
        <v>377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ht="13.5" thickBot="1" x14ac:dyDescent="0.25"/>
    <row r="12" spans="1:19" ht="30" customHeight="1" x14ac:dyDescent="0.2">
      <c r="A12" s="103" t="s">
        <v>51</v>
      </c>
      <c r="B12" s="106" t="s">
        <v>52</v>
      </c>
      <c r="C12" s="106" t="s">
        <v>53</v>
      </c>
      <c r="D12" s="106" t="s">
        <v>54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 t="s">
        <v>62</v>
      </c>
      <c r="Q12" s="106"/>
      <c r="R12" s="106"/>
      <c r="S12" s="108"/>
    </row>
    <row r="13" spans="1:19" x14ac:dyDescent="0.2">
      <c r="A13" s="104"/>
      <c r="B13" s="94"/>
      <c r="C13" s="94"/>
      <c r="D13" s="94" t="s">
        <v>55</v>
      </c>
      <c r="E13" s="94"/>
      <c r="F13" s="94" t="s">
        <v>56</v>
      </c>
      <c r="G13" s="94"/>
      <c r="H13" s="94" t="s">
        <v>57</v>
      </c>
      <c r="I13" s="94"/>
      <c r="J13" s="94" t="s">
        <v>58</v>
      </c>
      <c r="K13" s="94"/>
      <c r="L13" s="94" t="s">
        <v>59</v>
      </c>
      <c r="M13" s="94"/>
      <c r="N13" s="94" t="s">
        <v>60</v>
      </c>
      <c r="O13" s="94"/>
      <c r="P13" s="94" t="s">
        <v>63</v>
      </c>
      <c r="Q13" s="94"/>
      <c r="R13" s="94" t="s">
        <v>64</v>
      </c>
      <c r="S13" s="109"/>
    </row>
    <row r="14" spans="1:19" ht="13.5" thickBot="1" x14ac:dyDescent="0.25">
      <c r="A14" s="105"/>
      <c r="B14" s="107"/>
      <c r="C14" s="107"/>
      <c r="D14" s="47" t="s">
        <v>51</v>
      </c>
      <c r="E14" s="47" t="s">
        <v>61</v>
      </c>
      <c r="F14" s="47" t="s">
        <v>51</v>
      </c>
      <c r="G14" s="47" t="s">
        <v>61</v>
      </c>
      <c r="H14" s="47" t="s">
        <v>51</v>
      </c>
      <c r="I14" s="47" t="s">
        <v>61</v>
      </c>
      <c r="J14" s="47" t="s">
        <v>51</v>
      </c>
      <c r="K14" s="47" t="s">
        <v>61</v>
      </c>
      <c r="L14" s="47" t="s">
        <v>51</v>
      </c>
      <c r="M14" s="47" t="s">
        <v>61</v>
      </c>
      <c r="N14" s="47" t="s">
        <v>51</v>
      </c>
      <c r="O14" s="47" t="s">
        <v>61</v>
      </c>
      <c r="P14" s="47" t="s">
        <v>51</v>
      </c>
      <c r="Q14" s="47" t="s">
        <v>61</v>
      </c>
      <c r="R14" s="47" t="s">
        <v>51</v>
      </c>
      <c r="S14" s="48" t="s">
        <v>61</v>
      </c>
    </row>
    <row r="15" spans="1:19" ht="30" customHeight="1" thickBot="1" x14ac:dyDescent="0.25">
      <c r="A15" s="41">
        <v>1</v>
      </c>
      <c r="B15" s="42" t="s">
        <v>88</v>
      </c>
      <c r="C15" s="42">
        <f>SUMPRODUCT(--(LEN(Spisak!M3:M989)&gt;0))</f>
        <v>35</v>
      </c>
      <c r="D15" s="42">
        <f>COUNTIF(Spisak!$O$3:$O$169, "=A")</f>
        <v>0</v>
      </c>
      <c r="E15" s="42">
        <f>ROUND(100*D15/C15,1)</f>
        <v>0</v>
      </c>
      <c r="F15" s="42">
        <f>COUNTIF(Spisak!$O$3:$O$169, "=B")</f>
        <v>0</v>
      </c>
      <c r="G15" s="42">
        <f>ROUND(100*F15/C15,1)</f>
        <v>0</v>
      </c>
      <c r="H15" s="42">
        <f>COUNTIF(Spisak!$O$3:$O$169, "=C")</f>
        <v>0</v>
      </c>
      <c r="I15" s="42">
        <f>ROUND(100*H15/C15,1)</f>
        <v>0</v>
      </c>
      <c r="J15" s="42">
        <f>COUNTIF(Spisak!$O$3:$O$169, "=D")</f>
        <v>1</v>
      </c>
      <c r="K15" s="42">
        <f>ROUND(100*J15/C15,1)</f>
        <v>2.9</v>
      </c>
      <c r="L15" s="42">
        <f>COUNTIF(Spisak!$O$3:$O$169, "=E")</f>
        <v>7</v>
      </c>
      <c r="M15" s="42">
        <f>ROUND(100*L15/C15,1)</f>
        <v>20</v>
      </c>
      <c r="N15" s="42">
        <f>COUNTIF(Spisak!$O$3:$O$169, "=F")</f>
        <v>40</v>
      </c>
      <c r="O15" s="42">
        <f>MAX(0,100-E15-G15-I15-K15-M15)</f>
        <v>77.099999999999994</v>
      </c>
      <c r="P15" s="42">
        <f>SUM(D15,F15,H15,J15,L15)</f>
        <v>8</v>
      </c>
      <c r="Q15" s="42">
        <f>ROUND(100*P15/C15,1)</f>
        <v>22.9</v>
      </c>
      <c r="R15" s="42">
        <f>N15</f>
        <v>40</v>
      </c>
      <c r="S15" s="43">
        <f>O15</f>
        <v>77.099999999999994</v>
      </c>
    </row>
    <row r="19" spans="16:19" x14ac:dyDescent="0.2">
      <c r="P19" s="40"/>
      <c r="Q19" s="40"/>
      <c r="R19" s="40"/>
      <c r="S19" s="40"/>
    </row>
    <row r="20" spans="16:19" x14ac:dyDescent="0.2">
      <c r="S20" s="50" t="s">
        <v>89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A20D-EB99-4390-A0B1-392E96FF5F9F}">
  <dimension ref="A1:Q4989"/>
  <sheetViews>
    <sheetView topLeftCell="A128" workbookViewId="0">
      <selection activeCell="E14" sqref="A1:XFD1048576"/>
    </sheetView>
  </sheetViews>
  <sheetFormatPr defaultColWidth="9.140625" defaultRowHeight="15" x14ac:dyDescent="0.25"/>
  <cols>
    <col min="1" max="1" width="6.28515625" style="61" customWidth="1"/>
    <col min="2" max="2" width="11.7109375" style="62" customWidth="1"/>
    <col min="3" max="3" width="18.85546875" style="51" bestFit="1" customWidth="1"/>
    <col min="4" max="13" width="6.7109375" style="51" customWidth="1"/>
    <col min="14" max="14" width="6.85546875" style="51" customWidth="1"/>
    <col min="15" max="15" width="9.140625" style="51"/>
    <col min="16" max="16" width="9.7109375" style="51" hidden="1" customWidth="1"/>
    <col min="17" max="17" width="8.7109375" style="51" hidden="1" customWidth="1"/>
    <col min="18" max="16384" width="9.140625" style="51"/>
  </cols>
  <sheetData>
    <row r="1" spans="1:17" x14ac:dyDescent="0.25">
      <c r="A1" s="80" t="s">
        <v>8</v>
      </c>
      <c r="B1" s="79" t="s">
        <v>45</v>
      </c>
      <c r="C1" s="79" t="s">
        <v>4</v>
      </c>
      <c r="D1" s="82" t="s">
        <v>369</v>
      </c>
      <c r="E1" s="82"/>
      <c r="F1" s="82" t="s">
        <v>22</v>
      </c>
      <c r="G1" s="82"/>
      <c r="H1" s="82"/>
      <c r="I1" s="82" t="s">
        <v>370</v>
      </c>
      <c r="J1" s="82"/>
      <c r="K1" s="82"/>
      <c r="L1" s="79" t="s">
        <v>371</v>
      </c>
      <c r="M1" s="79" t="s">
        <v>25</v>
      </c>
      <c r="N1" s="79" t="s">
        <v>24</v>
      </c>
      <c r="O1" s="79" t="s">
        <v>0</v>
      </c>
    </row>
    <row r="2" spans="1:17" x14ac:dyDescent="0.25">
      <c r="A2" s="80"/>
      <c r="B2" s="81"/>
      <c r="C2" s="79"/>
      <c r="D2" s="52" t="s">
        <v>22</v>
      </c>
      <c r="E2" s="52" t="s">
        <v>23</v>
      </c>
      <c r="F2" s="52" t="s">
        <v>372</v>
      </c>
      <c r="G2" s="52" t="s">
        <v>373</v>
      </c>
      <c r="H2" s="52" t="s">
        <v>374</v>
      </c>
      <c r="I2" s="52" t="s">
        <v>372</v>
      </c>
      <c r="J2" s="52" t="s">
        <v>373</v>
      </c>
      <c r="K2" s="52" t="s">
        <v>374</v>
      </c>
      <c r="L2" s="79"/>
      <c r="M2" s="79"/>
      <c r="N2" s="79"/>
      <c r="O2" s="79"/>
      <c r="P2" s="53"/>
    </row>
    <row r="3" spans="1:17" x14ac:dyDescent="0.25">
      <c r="A3" s="54">
        <v>1</v>
      </c>
      <c r="B3" s="55" t="s">
        <v>92</v>
      </c>
      <c r="C3" s="56" t="s">
        <v>93</v>
      </c>
      <c r="D3" s="54">
        <v>8</v>
      </c>
      <c r="E3" s="54">
        <v>13</v>
      </c>
      <c r="F3" s="54">
        <v>9</v>
      </c>
      <c r="G3" s="54">
        <v>8.5</v>
      </c>
      <c r="H3" s="54">
        <f>IF(ISBLANK(F3),"",SUM(F3,G3))</f>
        <v>17.5</v>
      </c>
      <c r="I3" s="67">
        <v>12</v>
      </c>
      <c r="J3" s="67">
        <v>19</v>
      </c>
      <c r="K3" s="54">
        <f>IF(ISBLANK(I3),"",SUM(I3,J3))</f>
        <v>31</v>
      </c>
      <c r="L3" s="57">
        <f t="shared" ref="L3:L66" si="0">IF(ISBLANK(E3),IF(ISBLANK(D3),"",D3),E3)</f>
        <v>13</v>
      </c>
      <c r="M3" s="57">
        <f t="shared" ref="M3:M30" si="1">IF(K3="",IF(H3="","",H3),K3)</f>
        <v>31</v>
      </c>
      <c r="N3" s="57">
        <f t="shared" ref="N3:N8" si="2">IF(AND(L3="",M3=""),"",(SUM(L3:M3)))</f>
        <v>44</v>
      </c>
      <c r="O3" s="57" t="str">
        <f t="shared" ref="O3:O34" si="3">IF(AND(M3="",N3=""),"",VLOOKUP(N3,Ocjene,2))</f>
        <v>F</v>
      </c>
      <c r="P3" s="51" t="str">
        <f t="shared" ref="P3:P66" si="4">LEFT(B3,FIND("/",B3)-1)</f>
        <v>1</v>
      </c>
      <c r="Q3" s="51" t="str">
        <f t="shared" ref="Q3:Q66" si="5">RIGHT(B3,LEN(B3)-FIND("/",B3))</f>
        <v>2020</v>
      </c>
    </row>
    <row r="4" spans="1:17" x14ac:dyDescent="0.25">
      <c r="A4" s="54">
        <f t="shared" ref="A4:A67" si="6">A3+1</f>
        <v>2</v>
      </c>
      <c r="B4" s="55" t="s">
        <v>94</v>
      </c>
      <c r="C4" s="56" t="s">
        <v>95</v>
      </c>
      <c r="D4" s="54"/>
      <c r="E4" s="54">
        <v>0</v>
      </c>
      <c r="F4" s="54">
        <v>0</v>
      </c>
      <c r="G4" s="54"/>
      <c r="H4" s="54">
        <f>IF(ISBLANK(F4),"",SUM(F4,G4))</f>
        <v>0</v>
      </c>
      <c r="I4" s="67"/>
      <c r="J4" s="67"/>
      <c r="K4" s="54" t="str">
        <f t="shared" ref="K4:K67" si="7">IF(ISBLANK(I4),"",SUM(I4,J4))</f>
        <v/>
      </c>
      <c r="L4" s="57">
        <f t="shared" si="0"/>
        <v>0</v>
      </c>
      <c r="M4" s="57">
        <f t="shared" si="1"/>
        <v>0</v>
      </c>
      <c r="N4" s="57">
        <f t="shared" si="2"/>
        <v>0</v>
      </c>
      <c r="O4" s="57" t="str">
        <f t="shared" si="3"/>
        <v>F</v>
      </c>
      <c r="P4" s="51" t="str">
        <f t="shared" si="4"/>
        <v>2</v>
      </c>
      <c r="Q4" s="51" t="str">
        <f t="shared" si="5"/>
        <v>2020</v>
      </c>
    </row>
    <row r="5" spans="1:17" x14ac:dyDescent="0.25">
      <c r="A5" s="54">
        <f t="shared" si="6"/>
        <v>3</v>
      </c>
      <c r="B5" s="55" t="s">
        <v>96</v>
      </c>
      <c r="C5" s="56" t="s">
        <v>97</v>
      </c>
      <c r="D5" s="54">
        <v>0</v>
      </c>
      <c r="E5" s="54">
        <v>0</v>
      </c>
      <c r="F5" s="54">
        <v>9.5</v>
      </c>
      <c r="G5" s="54"/>
      <c r="H5" s="54">
        <f t="shared" ref="H5:H68" si="8">IF(ISBLANK(F5),"",SUM(F5,G5))</f>
        <v>9.5</v>
      </c>
      <c r="I5" s="67"/>
      <c r="J5" s="67"/>
      <c r="K5" s="54" t="str">
        <f t="shared" si="7"/>
        <v/>
      </c>
      <c r="L5" s="57">
        <f t="shared" si="0"/>
        <v>0</v>
      </c>
      <c r="M5" s="57">
        <f t="shared" si="1"/>
        <v>9.5</v>
      </c>
      <c r="N5" s="57">
        <f t="shared" si="2"/>
        <v>9.5</v>
      </c>
      <c r="O5" s="57" t="str">
        <f t="shared" si="3"/>
        <v>F</v>
      </c>
      <c r="P5" s="51" t="str">
        <f t="shared" si="4"/>
        <v>3</v>
      </c>
      <c r="Q5" s="51" t="str">
        <f t="shared" si="5"/>
        <v>2020</v>
      </c>
    </row>
    <row r="6" spans="1:17" x14ac:dyDescent="0.25">
      <c r="A6" s="54">
        <f t="shared" si="6"/>
        <v>4</v>
      </c>
      <c r="B6" s="55" t="s">
        <v>98</v>
      </c>
      <c r="C6" s="56" t="s">
        <v>99</v>
      </c>
      <c r="D6" s="54"/>
      <c r="E6" s="54"/>
      <c r="F6" s="54"/>
      <c r="G6" s="54"/>
      <c r="H6" s="54" t="str">
        <f t="shared" si="8"/>
        <v/>
      </c>
      <c r="I6" s="67"/>
      <c r="J6" s="67"/>
      <c r="K6" s="54" t="str">
        <f t="shared" si="7"/>
        <v/>
      </c>
      <c r="L6" s="57" t="str">
        <f t="shared" si="0"/>
        <v/>
      </c>
      <c r="M6" s="57" t="str">
        <f t="shared" si="1"/>
        <v/>
      </c>
      <c r="N6" s="57" t="str">
        <f t="shared" si="2"/>
        <v/>
      </c>
      <c r="O6" s="57" t="str">
        <f t="shared" si="3"/>
        <v/>
      </c>
      <c r="P6" s="51" t="str">
        <f t="shared" si="4"/>
        <v>4</v>
      </c>
      <c r="Q6" s="51" t="str">
        <f t="shared" si="5"/>
        <v>2020</v>
      </c>
    </row>
    <row r="7" spans="1:17" x14ac:dyDescent="0.25">
      <c r="A7" s="54">
        <f t="shared" si="6"/>
        <v>5</v>
      </c>
      <c r="B7" s="55" t="s">
        <v>100</v>
      </c>
      <c r="C7" s="56" t="s">
        <v>101</v>
      </c>
      <c r="D7" s="54">
        <v>0</v>
      </c>
      <c r="E7" s="54">
        <v>0</v>
      </c>
      <c r="F7" s="54">
        <v>8</v>
      </c>
      <c r="G7" s="54"/>
      <c r="H7" s="54">
        <f t="shared" si="8"/>
        <v>8</v>
      </c>
      <c r="I7" s="67"/>
      <c r="J7" s="67"/>
      <c r="K7" s="54" t="str">
        <f t="shared" si="7"/>
        <v/>
      </c>
      <c r="L7" s="57">
        <f t="shared" si="0"/>
        <v>0</v>
      </c>
      <c r="M7" s="57">
        <f t="shared" si="1"/>
        <v>8</v>
      </c>
      <c r="N7" s="57">
        <f t="shared" si="2"/>
        <v>8</v>
      </c>
      <c r="O7" s="57" t="str">
        <f t="shared" si="3"/>
        <v>F</v>
      </c>
      <c r="P7" s="51" t="str">
        <f t="shared" si="4"/>
        <v>5</v>
      </c>
      <c r="Q7" s="51" t="str">
        <f t="shared" si="5"/>
        <v>2020</v>
      </c>
    </row>
    <row r="8" spans="1:17" x14ac:dyDescent="0.25">
      <c r="A8" s="54">
        <f t="shared" si="6"/>
        <v>6</v>
      </c>
      <c r="B8" s="55" t="s">
        <v>102</v>
      </c>
      <c r="C8" s="56" t="s">
        <v>103</v>
      </c>
      <c r="D8" s="54"/>
      <c r="E8" s="54"/>
      <c r="F8" s="54"/>
      <c r="G8" s="54"/>
      <c r="H8" s="54" t="str">
        <f t="shared" si="8"/>
        <v/>
      </c>
      <c r="I8" s="67"/>
      <c r="J8" s="67"/>
      <c r="K8" s="54" t="str">
        <f t="shared" si="7"/>
        <v/>
      </c>
      <c r="L8" s="57" t="str">
        <f t="shared" si="0"/>
        <v/>
      </c>
      <c r="M8" s="57" t="str">
        <f t="shared" si="1"/>
        <v/>
      </c>
      <c r="N8" s="57" t="str">
        <f t="shared" si="2"/>
        <v/>
      </c>
      <c r="O8" s="57" t="str">
        <f t="shared" si="3"/>
        <v/>
      </c>
      <c r="P8" s="51" t="str">
        <f t="shared" si="4"/>
        <v>6</v>
      </c>
      <c r="Q8" s="51" t="str">
        <f t="shared" si="5"/>
        <v>2020</v>
      </c>
    </row>
    <row r="9" spans="1:17" x14ac:dyDescent="0.25">
      <c r="A9" s="54">
        <f t="shared" si="6"/>
        <v>7</v>
      </c>
      <c r="B9" s="55" t="s">
        <v>104</v>
      </c>
      <c r="C9" s="56" t="s">
        <v>105</v>
      </c>
      <c r="D9" s="54"/>
      <c r="E9" s="54"/>
      <c r="F9" s="54"/>
      <c r="G9" s="54"/>
      <c r="H9" s="54" t="str">
        <f t="shared" si="8"/>
        <v/>
      </c>
      <c r="I9" s="67"/>
      <c r="J9" s="67"/>
      <c r="K9" s="54" t="str">
        <f t="shared" si="7"/>
        <v/>
      </c>
      <c r="L9" s="57" t="str">
        <f t="shared" si="0"/>
        <v/>
      </c>
      <c r="M9" s="57" t="str">
        <f t="shared" si="1"/>
        <v/>
      </c>
      <c r="N9" s="57" t="str">
        <f t="shared" ref="N9:N72" si="9">IF(AND(L9="",M9=""),"",(SUM(L9:M9)))</f>
        <v/>
      </c>
      <c r="O9" s="57" t="str">
        <f t="shared" si="3"/>
        <v/>
      </c>
      <c r="P9" s="51" t="str">
        <f t="shared" si="4"/>
        <v>7</v>
      </c>
      <c r="Q9" s="51" t="str">
        <f t="shared" si="5"/>
        <v>2020</v>
      </c>
    </row>
    <row r="10" spans="1:17" x14ac:dyDescent="0.25">
      <c r="A10" s="54">
        <f t="shared" si="6"/>
        <v>8</v>
      </c>
      <c r="B10" s="55" t="s">
        <v>106</v>
      </c>
      <c r="C10" s="56" t="s">
        <v>107</v>
      </c>
      <c r="D10" s="54"/>
      <c r="E10" s="54"/>
      <c r="F10" s="54"/>
      <c r="G10" s="54"/>
      <c r="H10" s="54" t="str">
        <f t="shared" si="8"/>
        <v/>
      </c>
      <c r="I10" s="67"/>
      <c r="J10" s="67"/>
      <c r="K10" s="54" t="str">
        <f t="shared" si="7"/>
        <v/>
      </c>
      <c r="L10" s="57" t="str">
        <f t="shared" si="0"/>
        <v/>
      </c>
      <c r="M10" s="57" t="str">
        <f t="shared" si="1"/>
        <v/>
      </c>
      <c r="N10" s="57" t="str">
        <f t="shared" si="9"/>
        <v/>
      </c>
      <c r="O10" s="57" t="str">
        <f t="shared" si="3"/>
        <v/>
      </c>
      <c r="P10" s="51" t="str">
        <f t="shared" si="4"/>
        <v>8</v>
      </c>
      <c r="Q10" s="51" t="str">
        <f t="shared" si="5"/>
        <v>2020</v>
      </c>
    </row>
    <row r="11" spans="1:17" x14ac:dyDescent="0.25">
      <c r="A11" s="54">
        <f t="shared" si="6"/>
        <v>9</v>
      </c>
      <c r="B11" s="55" t="s">
        <v>108</v>
      </c>
      <c r="C11" s="56" t="s">
        <v>109</v>
      </c>
      <c r="D11" s="54">
        <v>0</v>
      </c>
      <c r="E11" s="54">
        <v>20</v>
      </c>
      <c r="F11" s="54">
        <v>17</v>
      </c>
      <c r="G11" s="54">
        <v>7</v>
      </c>
      <c r="H11" s="54">
        <f t="shared" si="8"/>
        <v>24</v>
      </c>
      <c r="I11" s="67">
        <v>25</v>
      </c>
      <c r="J11" s="67">
        <v>7</v>
      </c>
      <c r="K11" s="54">
        <f t="shared" si="7"/>
        <v>32</v>
      </c>
      <c r="L11" s="57">
        <f t="shared" si="0"/>
        <v>20</v>
      </c>
      <c r="M11" s="57">
        <f t="shared" si="1"/>
        <v>32</v>
      </c>
      <c r="N11" s="57">
        <f t="shared" si="9"/>
        <v>52</v>
      </c>
      <c r="O11" s="57" t="str">
        <f t="shared" si="3"/>
        <v>E</v>
      </c>
      <c r="P11" s="51" t="str">
        <f t="shared" si="4"/>
        <v>9</v>
      </c>
      <c r="Q11" s="51" t="str">
        <f t="shared" si="5"/>
        <v>2020</v>
      </c>
    </row>
    <row r="12" spans="1:17" x14ac:dyDescent="0.25">
      <c r="A12" s="54">
        <f t="shared" si="6"/>
        <v>10</v>
      </c>
      <c r="B12" s="55" t="s">
        <v>110</v>
      </c>
      <c r="C12" s="56" t="s">
        <v>111</v>
      </c>
      <c r="D12" s="54"/>
      <c r="E12" s="54">
        <v>18</v>
      </c>
      <c r="F12" s="54">
        <v>27</v>
      </c>
      <c r="G12" s="54">
        <v>8</v>
      </c>
      <c r="H12" s="54">
        <f t="shared" si="8"/>
        <v>35</v>
      </c>
      <c r="I12" s="67"/>
      <c r="J12" s="67"/>
      <c r="K12" s="54" t="str">
        <f t="shared" si="7"/>
        <v/>
      </c>
      <c r="L12" s="57">
        <f t="shared" si="0"/>
        <v>18</v>
      </c>
      <c r="M12" s="57">
        <f t="shared" si="1"/>
        <v>35</v>
      </c>
      <c r="N12" s="57">
        <f t="shared" si="9"/>
        <v>53</v>
      </c>
      <c r="O12" s="57" t="str">
        <f t="shared" si="3"/>
        <v>E</v>
      </c>
      <c r="P12" s="51" t="str">
        <f t="shared" si="4"/>
        <v>10</v>
      </c>
      <c r="Q12" s="51" t="str">
        <f t="shared" si="5"/>
        <v>2020</v>
      </c>
    </row>
    <row r="13" spans="1:17" x14ac:dyDescent="0.25">
      <c r="A13" s="54">
        <f t="shared" si="6"/>
        <v>11</v>
      </c>
      <c r="B13" s="55" t="s">
        <v>112</v>
      </c>
      <c r="C13" s="56" t="s">
        <v>113</v>
      </c>
      <c r="D13" s="54">
        <v>0</v>
      </c>
      <c r="E13" s="54">
        <v>0</v>
      </c>
      <c r="F13" s="54"/>
      <c r="G13" s="54"/>
      <c r="H13" s="54" t="str">
        <f t="shared" si="8"/>
        <v/>
      </c>
      <c r="I13" s="67"/>
      <c r="J13" s="67"/>
      <c r="K13" s="54" t="str">
        <f t="shared" si="7"/>
        <v/>
      </c>
      <c r="L13" s="57">
        <f t="shared" si="0"/>
        <v>0</v>
      </c>
      <c r="M13" s="57" t="str">
        <f t="shared" si="1"/>
        <v/>
      </c>
      <c r="N13" s="57">
        <f t="shared" si="9"/>
        <v>0</v>
      </c>
      <c r="O13" s="57" t="str">
        <f t="shared" si="3"/>
        <v>F</v>
      </c>
      <c r="P13" s="51" t="str">
        <f t="shared" si="4"/>
        <v>11</v>
      </c>
      <c r="Q13" s="51" t="str">
        <f t="shared" si="5"/>
        <v>2020</v>
      </c>
    </row>
    <row r="14" spans="1:17" x14ac:dyDescent="0.25">
      <c r="A14" s="54">
        <f t="shared" si="6"/>
        <v>12</v>
      </c>
      <c r="B14" s="55" t="s">
        <v>114</v>
      </c>
      <c r="C14" s="56" t="s">
        <v>115</v>
      </c>
      <c r="D14" s="54">
        <v>2</v>
      </c>
      <c r="E14" s="54">
        <v>6</v>
      </c>
      <c r="F14" s="54">
        <v>0</v>
      </c>
      <c r="G14" s="54"/>
      <c r="H14" s="54">
        <f t="shared" si="8"/>
        <v>0</v>
      </c>
      <c r="I14" s="67">
        <v>18</v>
      </c>
      <c r="J14" s="67">
        <v>1</v>
      </c>
      <c r="K14" s="54">
        <f t="shared" si="7"/>
        <v>19</v>
      </c>
      <c r="L14" s="57">
        <f t="shared" si="0"/>
        <v>6</v>
      </c>
      <c r="M14" s="57">
        <f t="shared" si="1"/>
        <v>19</v>
      </c>
      <c r="N14" s="57">
        <f t="shared" si="9"/>
        <v>25</v>
      </c>
      <c r="O14" s="57" t="str">
        <f t="shared" si="3"/>
        <v>F</v>
      </c>
      <c r="P14" s="51" t="str">
        <f t="shared" si="4"/>
        <v>12</v>
      </c>
      <c r="Q14" s="51" t="str">
        <f t="shared" si="5"/>
        <v>2020</v>
      </c>
    </row>
    <row r="15" spans="1:17" x14ac:dyDescent="0.25">
      <c r="A15" s="54">
        <f t="shared" si="6"/>
        <v>13</v>
      </c>
      <c r="B15" s="55" t="s">
        <v>116</v>
      </c>
      <c r="C15" s="56" t="s">
        <v>117</v>
      </c>
      <c r="D15" s="54"/>
      <c r="E15" s="54"/>
      <c r="F15" s="54"/>
      <c r="G15" s="54"/>
      <c r="H15" s="54" t="str">
        <f t="shared" si="8"/>
        <v/>
      </c>
      <c r="I15" s="67"/>
      <c r="J15" s="67"/>
      <c r="K15" s="54" t="str">
        <f t="shared" si="7"/>
        <v/>
      </c>
      <c r="L15" s="57" t="str">
        <f t="shared" si="0"/>
        <v/>
      </c>
      <c r="M15" s="57" t="str">
        <f t="shared" si="1"/>
        <v/>
      </c>
      <c r="N15" s="57" t="str">
        <f t="shared" si="9"/>
        <v/>
      </c>
      <c r="O15" s="57" t="str">
        <f t="shared" si="3"/>
        <v/>
      </c>
      <c r="P15" s="51" t="str">
        <f t="shared" si="4"/>
        <v>13</v>
      </c>
      <c r="Q15" s="51" t="str">
        <f t="shared" si="5"/>
        <v>2020</v>
      </c>
    </row>
    <row r="16" spans="1:17" x14ac:dyDescent="0.25">
      <c r="A16" s="54">
        <f t="shared" si="6"/>
        <v>14</v>
      </c>
      <c r="B16" s="55" t="s">
        <v>118</v>
      </c>
      <c r="C16" s="56" t="s">
        <v>119</v>
      </c>
      <c r="D16" s="54"/>
      <c r="E16" s="54"/>
      <c r="F16" s="54"/>
      <c r="G16" s="54"/>
      <c r="H16" s="54" t="str">
        <f t="shared" si="8"/>
        <v/>
      </c>
      <c r="I16" s="67"/>
      <c r="J16" s="67"/>
      <c r="K16" s="54" t="str">
        <f t="shared" si="7"/>
        <v/>
      </c>
      <c r="L16" s="57" t="str">
        <f t="shared" si="0"/>
        <v/>
      </c>
      <c r="M16" s="57" t="str">
        <f t="shared" si="1"/>
        <v/>
      </c>
      <c r="N16" s="57" t="str">
        <f t="shared" si="9"/>
        <v/>
      </c>
      <c r="O16" s="57" t="str">
        <f t="shared" si="3"/>
        <v/>
      </c>
      <c r="P16" s="51" t="str">
        <f t="shared" si="4"/>
        <v>14</v>
      </c>
      <c r="Q16" s="51" t="str">
        <f t="shared" si="5"/>
        <v>2020</v>
      </c>
    </row>
    <row r="17" spans="1:17" x14ac:dyDescent="0.25">
      <c r="A17" s="54">
        <f t="shared" si="6"/>
        <v>15</v>
      </c>
      <c r="B17" s="55" t="s">
        <v>120</v>
      </c>
      <c r="C17" s="56" t="s">
        <v>121</v>
      </c>
      <c r="D17" s="54"/>
      <c r="E17" s="54"/>
      <c r="F17" s="54"/>
      <c r="G17" s="54"/>
      <c r="H17" s="54" t="str">
        <f t="shared" si="8"/>
        <v/>
      </c>
      <c r="I17" s="67"/>
      <c r="J17" s="67"/>
      <c r="K17" s="54" t="str">
        <f t="shared" si="7"/>
        <v/>
      </c>
      <c r="L17" s="57" t="str">
        <f t="shared" si="0"/>
        <v/>
      </c>
      <c r="M17" s="57" t="str">
        <f t="shared" si="1"/>
        <v/>
      </c>
      <c r="N17" s="57" t="str">
        <f t="shared" si="9"/>
        <v/>
      </c>
      <c r="O17" s="57" t="str">
        <f t="shared" si="3"/>
        <v/>
      </c>
      <c r="P17" s="51" t="str">
        <f t="shared" si="4"/>
        <v>15</v>
      </c>
      <c r="Q17" s="51" t="str">
        <f t="shared" si="5"/>
        <v>2020</v>
      </c>
    </row>
    <row r="18" spans="1:17" x14ac:dyDescent="0.25">
      <c r="A18" s="54">
        <f t="shared" si="6"/>
        <v>16</v>
      </c>
      <c r="B18" s="55" t="s">
        <v>122</v>
      </c>
      <c r="C18" s="56" t="s">
        <v>123</v>
      </c>
      <c r="D18" s="54">
        <v>0</v>
      </c>
      <c r="E18" s="54"/>
      <c r="F18" s="54"/>
      <c r="G18" s="54"/>
      <c r="H18" s="54" t="str">
        <f t="shared" si="8"/>
        <v/>
      </c>
      <c r="I18" s="67"/>
      <c r="J18" s="67"/>
      <c r="K18" s="54" t="str">
        <f t="shared" si="7"/>
        <v/>
      </c>
      <c r="L18" s="57">
        <f t="shared" si="0"/>
        <v>0</v>
      </c>
      <c r="M18" s="57" t="str">
        <f t="shared" si="1"/>
        <v/>
      </c>
      <c r="N18" s="57">
        <f t="shared" si="9"/>
        <v>0</v>
      </c>
      <c r="O18" s="57" t="str">
        <f t="shared" si="3"/>
        <v>F</v>
      </c>
      <c r="P18" s="51" t="str">
        <f t="shared" si="4"/>
        <v>16</v>
      </c>
      <c r="Q18" s="51" t="str">
        <f t="shared" si="5"/>
        <v>2020</v>
      </c>
    </row>
    <row r="19" spans="1:17" x14ac:dyDescent="0.25">
      <c r="A19" s="54">
        <f t="shared" si="6"/>
        <v>17</v>
      </c>
      <c r="B19" s="55" t="s">
        <v>124</v>
      </c>
      <c r="C19" s="56" t="s">
        <v>125</v>
      </c>
      <c r="D19" s="54">
        <v>0</v>
      </c>
      <c r="E19" s="54"/>
      <c r="F19" s="54"/>
      <c r="G19" s="54"/>
      <c r="H19" s="54" t="str">
        <f t="shared" si="8"/>
        <v/>
      </c>
      <c r="I19" s="67"/>
      <c r="J19" s="67"/>
      <c r="K19" s="54" t="str">
        <f t="shared" si="7"/>
        <v/>
      </c>
      <c r="L19" s="57">
        <f t="shared" si="0"/>
        <v>0</v>
      </c>
      <c r="M19" s="57" t="str">
        <f t="shared" si="1"/>
        <v/>
      </c>
      <c r="N19" s="57">
        <f t="shared" si="9"/>
        <v>0</v>
      </c>
      <c r="O19" s="57" t="str">
        <f t="shared" si="3"/>
        <v>F</v>
      </c>
      <c r="P19" s="51" t="str">
        <f t="shared" si="4"/>
        <v>17</v>
      </c>
      <c r="Q19" s="51" t="str">
        <f t="shared" si="5"/>
        <v>2020</v>
      </c>
    </row>
    <row r="20" spans="1:17" x14ac:dyDescent="0.25">
      <c r="A20" s="54">
        <f t="shared" si="6"/>
        <v>18</v>
      </c>
      <c r="B20" s="55" t="s">
        <v>126</v>
      </c>
      <c r="C20" s="56" t="s">
        <v>127</v>
      </c>
      <c r="D20" s="54">
        <v>7</v>
      </c>
      <c r="E20" s="54">
        <v>18</v>
      </c>
      <c r="F20" s="54">
        <v>10</v>
      </c>
      <c r="G20" s="54">
        <v>3</v>
      </c>
      <c r="H20" s="54">
        <f t="shared" si="8"/>
        <v>13</v>
      </c>
      <c r="I20" s="67">
        <v>11</v>
      </c>
      <c r="J20" s="67">
        <v>14</v>
      </c>
      <c r="K20" s="54">
        <f t="shared" si="7"/>
        <v>25</v>
      </c>
      <c r="L20" s="57">
        <f t="shared" si="0"/>
        <v>18</v>
      </c>
      <c r="M20" s="57">
        <f t="shared" si="1"/>
        <v>25</v>
      </c>
      <c r="N20" s="57">
        <f t="shared" si="9"/>
        <v>43</v>
      </c>
      <c r="O20" s="57" t="str">
        <f t="shared" si="3"/>
        <v>F</v>
      </c>
      <c r="P20" s="51" t="str">
        <f t="shared" si="4"/>
        <v>18</v>
      </c>
      <c r="Q20" s="51" t="str">
        <f t="shared" si="5"/>
        <v>2020</v>
      </c>
    </row>
    <row r="21" spans="1:17" x14ac:dyDescent="0.25">
      <c r="A21" s="54">
        <f t="shared" si="6"/>
        <v>19</v>
      </c>
      <c r="B21" s="55" t="s">
        <v>128</v>
      </c>
      <c r="C21" s="56" t="s">
        <v>129</v>
      </c>
      <c r="D21" s="54">
        <v>8</v>
      </c>
      <c r="E21" s="54">
        <v>11</v>
      </c>
      <c r="F21" s="54"/>
      <c r="G21" s="54"/>
      <c r="H21" s="54" t="str">
        <f t="shared" si="8"/>
        <v/>
      </c>
      <c r="I21" s="67"/>
      <c r="J21" s="67"/>
      <c r="K21" s="54" t="str">
        <f t="shared" si="7"/>
        <v/>
      </c>
      <c r="L21" s="57">
        <f t="shared" si="0"/>
        <v>11</v>
      </c>
      <c r="M21" s="57" t="str">
        <f t="shared" si="1"/>
        <v/>
      </c>
      <c r="N21" s="57">
        <f t="shared" si="9"/>
        <v>11</v>
      </c>
      <c r="O21" s="57" t="str">
        <f t="shared" si="3"/>
        <v>F</v>
      </c>
      <c r="P21" s="51" t="str">
        <f t="shared" si="4"/>
        <v>19</v>
      </c>
      <c r="Q21" s="51" t="str">
        <f t="shared" si="5"/>
        <v>2020</v>
      </c>
    </row>
    <row r="22" spans="1:17" x14ac:dyDescent="0.25">
      <c r="A22" s="54">
        <f t="shared" si="6"/>
        <v>20</v>
      </c>
      <c r="B22" s="55" t="s">
        <v>130</v>
      </c>
      <c r="C22" s="56" t="s">
        <v>131</v>
      </c>
      <c r="D22" s="54"/>
      <c r="E22" s="54"/>
      <c r="F22" s="54"/>
      <c r="G22" s="54"/>
      <c r="H22" s="54" t="str">
        <f t="shared" si="8"/>
        <v/>
      </c>
      <c r="I22" s="67"/>
      <c r="J22" s="67"/>
      <c r="K22" s="54" t="str">
        <f t="shared" si="7"/>
        <v/>
      </c>
      <c r="L22" s="57" t="str">
        <f t="shared" si="0"/>
        <v/>
      </c>
      <c r="M22" s="57" t="str">
        <f t="shared" si="1"/>
        <v/>
      </c>
      <c r="N22" s="57" t="str">
        <f t="shared" si="9"/>
        <v/>
      </c>
      <c r="O22" s="57" t="str">
        <f t="shared" si="3"/>
        <v/>
      </c>
      <c r="P22" s="51" t="str">
        <f t="shared" si="4"/>
        <v>20</v>
      </c>
      <c r="Q22" s="51" t="str">
        <f t="shared" si="5"/>
        <v>2020</v>
      </c>
    </row>
    <row r="23" spans="1:17" x14ac:dyDescent="0.25">
      <c r="A23" s="54">
        <f t="shared" si="6"/>
        <v>21</v>
      </c>
      <c r="B23" s="55" t="s">
        <v>132</v>
      </c>
      <c r="C23" s="56" t="s">
        <v>133</v>
      </c>
      <c r="D23" s="54"/>
      <c r="E23" s="54"/>
      <c r="F23" s="54"/>
      <c r="G23" s="54"/>
      <c r="H23" s="54" t="str">
        <f t="shared" si="8"/>
        <v/>
      </c>
      <c r="I23" s="67"/>
      <c r="J23" s="67"/>
      <c r="K23" s="54" t="str">
        <f t="shared" si="7"/>
        <v/>
      </c>
      <c r="L23" s="57" t="str">
        <f t="shared" si="0"/>
        <v/>
      </c>
      <c r="M23" s="57" t="str">
        <f t="shared" si="1"/>
        <v/>
      </c>
      <c r="N23" s="57" t="str">
        <f t="shared" si="9"/>
        <v/>
      </c>
      <c r="O23" s="57" t="str">
        <f t="shared" si="3"/>
        <v/>
      </c>
      <c r="P23" s="51" t="str">
        <f t="shared" si="4"/>
        <v>21</v>
      </c>
      <c r="Q23" s="51" t="str">
        <f t="shared" si="5"/>
        <v>2020</v>
      </c>
    </row>
    <row r="24" spans="1:17" x14ac:dyDescent="0.25">
      <c r="A24" s="54">
        <f t="shared" si="6"/>
        <v>22</v>
      </c>
      <c r="B24" s="55" t="s">
        <v>134</v>
      </c>
      <c r="C24" s="56" t="s">
        <v>135</v>
      </c>
      <c r="D24" s="54"/>
      <c r="E24" s="54"/>
      <c r="F24" s="54"/>
      <c r="G24" s="54"/>
      <c r="H24" s="54" t="str">
        <f t="shared" si="8"/>
        <v/>
      </c>
      <c r="I24" s="67"/>
      <c r="J24" s="67"/>
      <c r="K24" s="54" t="str">
        <f t="shared" si="7"/>
        <v/>
      </c>
      <c r="L24" s="57" t="str">
        <f t="shared" si="0"/>
        <v/>
      </c>
      <c r="M24" s="57" t="str">
        <f t="shared" si="1"/>
        <v/>
      </c>
      <c r="N24" s="57" t="str">
        <f t="shared" si="9"/>
        <v/>
      </c>
      <c r="O24" s="57" t="str">
        <f t="shared" si="3"/>
        <v/>
      </c>
      <c r="P24" s="51" t="str">
        <f t="shared" si="4"/>
        <v>22</v>
      </c>
      <c r="Q24" s="51" t="str">
        <f t="shared" si="5"/>
        <v>2020</v>
      </c>
    </row>
    <row r="25" spans="1:17" x14ac:dyDescent="0.25">
      <c r="A25" s="54">
        <f t="shared" si="6"/>
        <v>23</v>
      </c>
      <c r="B25" s="55" t="s">
        <v>136</v>
      </c>
      <c r="C25" s="56" t="s">
        <v>137</v>
      </c>
      <c r="D25" s="54">
        <v>0</v>
      </c>
      <c r="E25" s="54">
        <v>5</v>
      </c>
      <c r="F25" s="54"/>
      <c r="G25" s="54"/>
      <c r="H25" s="54" t="str">
        <f t="shared" si="8"/>
        <v/>
      </c>
      <c r="I25" s="67">
        <v>18</v>
      </c>
      <c r="J25" s="67">
        <v>17</v>
      </c>
      <c r="K25" s="54">
        <f t="shared" si="7"/>
        <v>35</v>
      </c>
      <c r="L25" s="57">
        <f t="shared" si="0"/>
        <v>5</v>
      </c>
      <c r="M25" s="57">
        <f t="shared" si="1"/>
        <v>35</v>
      </c>
      <c r="N25" s="57">
        <f t="shared" si="9"/>
        <v>40</v>
      </c>
      <c r="O25" s="57" t="str">
        <f t="shared" si="3"/>
        <v>F</v>
      </c>
      <c r="P25" s="51" t="str">
        <f t="shared" si="4"/>
        <v>23</v>
      </c>
      <c r="Q25" s="51" t="str">
        <f t="shared" si="5"/>
        <v>2020</v>
      </c>
    </row>
    <row r="26" spans="1:17" x14ac:dyDescent="0.25">
      <c r="A26" s="54">
        <f t="shared" si="6"/>
        <v>24</v>
      </c>
      <c r="B26" s="55" t="s">
        <v>138</v>
      </c>
      <c r="C26" s="56" t="s">
        <v>139</v>
      </c>
      <c r="D26" s="54"/>
      <c r="E26" s="54"/>
      <c r="F26" s="54"/>
      <c r="G26" s="54"/>
      <c r="H26" s="54" t="str">
        <f t="shared" si="8"/>
        <v/>
      </c>
      <c r="I26" s="67"/>
      <c r="J26" s="67"/>
      <c r="K26" s="54" t="str">
        <f t="shared" si="7"/>
        <v/>
      </c>
      <c r="L26" s="57" t="str">
        <f t="shared" si="0"/>
        <v/>
      </c>
      <c r="M26" s="57" t="str">
        <f t="shared" si="1"/>
        <v/>
      </c>
      <c r="N26" s="57" t="str">
        <f t="shared" si="9"/>
        <v/>
      </c>
      <c r="O26" s="57" t="str">
        <f t="shared" si="3"/>
        <v/>
      </c>
      <c r="P26" s="51" t="str">
        <f t="shared" si="4"/>
        <v>24</v>
      </c>
      <c r="Q26" s="51" t="str">
        <f t="shared" si="5"/>
        <v>2020</v>
      </c>
    </row>
    <row r="27" spans="1:17" x14ac:dyDescent="0.25">
      <c r="A27" s="54">
        <f t="shared" si="6"/>
        <v>25</v>
      </c>
      <c r="B27" s="55" t="s">
        <v>140</v>
      </c>
      <c r="C27" s="56" t="s">
        <v>141</v>
      </c>
      <c r="D27" s="54"/>
      <c r="E27" s="54"/>
      <c r="F27" s="54"/>
      <c r="G27" s="54"/>
      <c r="H27" s="54" t="str">
        <f t="shared" si="8"/>
        <v/>
      </c>
      <c r="I27" s="67"/>
      <c r="J27" s="67"/>
      <c r="K27" s="54" t="str">
        <f t="shared" si="7"/>
        <v/>
      </c>
      <c r="L27" s="57" t="str">
        <f t="shared" si="0"/>
        <v/>
      </c>
      <c r="M27" s="57" t="str">
        <f t="shared" si="1"/>
        <v/>
      </c>
      <c r="N27" s="57" t="str">
        <f t="shared" si="9"/>
        <v/>
      </c>
      <c r="O27" s="57" t="str">
        <f t="shared" si="3"/>
        <v/>
      </c>
      <c r="P27" s="51" t="str">
        <f t="shared" si="4"/>
        <v>25</v>
      </c>
      <c r="Q27" s="51" t="str">
        <f t="shared" si="5"/>
        <v>2020</v>
      </c>
    </row>
    <row r="28" spans="1:17" x14ac:dyDescent="0.25">
      <c r="A28" s="54">
        <f t="shared" si="6"/>
        <v>26</v>
      </c>
      <c r="B28" s="55" t="s">
        <v>142</v>
      </c>
      <c r="C28" s="56" t="s">
        <v>143</v>
      </c>
      <c r="D28" s="54"/>
      <c r="E28" s="54"/>
      <c r="F28" s="54"/>
      <c r="G28" s="54"/>
      <c r="H28" s="54" t="str">
        <f t="shared" si="8"/>
        <v/>
      </c>
      <c r="I28" s="67"/>
      <c r="J28" s="67"/>
      <c r="K28" s="54" t="str">
        <f t="shared" si="7"/>
        <v/>
      </c>
      <c r="L28" s="57" t="str">
        <f t="shared" si="0"/>
        <v/>
      </c>
      <c r="M28" s="57" t="str">
        <f t="shared" si="1"/>
        <v/>
      </c>
      <c r="N28" s="57" t="str">
        <f t="shared" si="9"/>
        <v/>
      </c>
      <c r="O28" s="57" t="str">
        <f t="shared" si="3"/>
        <v/>
      </c>
      <c r="P28" s="51" t="str">
        <f t="shared" si="4"/>
        <v>26</v>
      </c>
      <c r="Q28" s="51" t="str">
        <f t="shared" si="5"/>
        <v>2020</v>
      </c>
    </row>
    <row r="29" spans="1:17" x14ac:dyDescent="0.25">
      <c r="A29" s="54">
        <f t="shared" si="6"/>
        <v>27</v>
      </c>
      <c r="B29" s="58" t="s">
        <v>144</v>
      </c>
      <c r="C29" s="59" t="s">
        <v>145</v>
      </c>
      <c r="D29" s="54">
        <v>3</v>
      </c>
      <c r="E29" s="54">
        <v>21</v>
      </c>
      <c r="F29" s="54">
        <v>25.5</v>
      </c>
      <c r="G29" s="54">
        <v>7</v>
      </c>
      <c r="H29" s="54">
        <f t="shared" si="8"/>
        <v>32.5</v>
      </c>
      <c r="I29" s="67"/>
      <c r="J29" s="67"/>
      <c r="K29" s="54" t="str">
        <f t="shared" si="7"/>
        <v/>
      </c>
      <c r="L29" s="57">
        <f t="shared" si="0"/>
        <v>21</v>
      </c>
      <c r="M29" s="57">
        <f t="shared" si="1"/>
        <v>32.5</v>
      </c>
      <c r="N29" s="57">
        <f t="shared" si="9"/>
        <v>53.5</v>
      </c>
      <c r="O29" s="57" t="str">
        <f t="shared" si="3"/>
        <v>E</v>
      </c>
      <c r="P29" s="51" t="str">
        <f t="shared" si="4"/>
        <v>27</v>
      </c>
      <c r="Q29" s="51" t="str">
        <f t="shared" si="5"/>
        <v>2020</v>
      </c>
    </row>
    <row r="30" spans="1:17" x14ac:dyDescent="0.25">
      <c r="A30" s="54">
        <f t="shared" si="6"/>
        <v>28</v>
      </c>
      <c r="B30" s="55" t="s">
        <v>146</v>
      </c>
      <c r="C30" s="56" t="s">
        <v>147</v>
      </c>
      <c r="D30" s="54">
        <v>23</v>
      </c>
      <c r="E30" s="54"/>
      <c r="F30" s="54">
        <v>13.5</v>
      </c>
      <c r="G30" s="54">
        <v>7</v>
      </c>
      <c r="H30" s="54">
        <f t="shared" si="8"/>
        <v>20.5</v>
      </c>
      <c r="I30" s="67">
        <v>16</v>
      </c>
      <c r="J30" s="67">
        <v>20</v>
      </c>
      <c r="K30" s="54">
        <f t="shared" si="7"/>
        <v>36</v>
      </c>
      <c r="L30" s="57">
        <f t="shared" si="0"/>
        <v>23</v>
      </c>
      <c r="M30" s="57">
        <f t="shared" si="1"/>
        <v>36</v>
      </c>
      <c r="N30" s="57">
        <f t="shared" si="9"/>
        <v>59</v>
      </c>
      <c r="O30" s="57" t="str">
        <f t="shared" si="3"/>
        <v>E</v>
      </c>
      <c r="P30" s="51" t="str">
        <f t="shared" si="4"/>
        <v>29</v>
      </c>
      <c r="Q30" s="51" t="str">
        <f t="shared" si="5"/>
        <v>2020</v>
      </c>
    </row>
    <row r="31" spans="1:17" x14ac:dyDescent="0.25">
      <c r="A31" s="54">
        <f t="shared" si="6"/>
        <v>29</v>
      </c>
      <c r="B31" s="55" t="s">
        <v>148</v>
      </c>
      <c r="C31" s="56" t="s">
        <v>149</v>
      </c>
      <c r="D31" s="54">
        <v>7</v>
      </c>
      <c r="E31" s="54">
        <v>30</v>
      </c>
      <c r="F31" s="54">
        <v>20</v>
      </c>
      <c r="G31" s="54">
        <v>11.5</v>
      </c>
      <c r="H31" s="54">
        <f t="shared" si="8"/>
        <v>31.5</v>
      </c>
      <c r="I31" s="67"/>
      <c r="J31" s="67"/>
      <c r="K31" s="54" t="str">
        <f t="shared" si="7"/>
        <v/>
      </c>
      <c r="L31" s="57">
        <f t="shared" si="0"/>
        <v>30</v>
      </c>
      <c r="M31" s="57">
        <f>IF(K31="",IF(H31="","",H31),K31)</f>
        <v>31.5</v>
      </c>
      <c r="N31" s="57">
        <f t="shared" si="9"/>
        <v>61.5</v>
      </c>
      <c r="O31" s="57" t="str">
        <f t="shared" si="3"/>
        <v>D</v>
      </c>
      <c r="P31" s="51" t="str">
        <f t="shared" si="4"/>
        <v>30</v>
      </c>
      <c r="Q31" s="51" t="str">
        <f t="shared" si="5"/>
        <v>2020</v>
      </c>
    </row>
    <row r="32" spans="1:17" x14ac:dyDescent="0.25">
      <c r="A32" s="54">
        <f t="shared" si="6"/>
        <v>30</v>
      </c>
      <c r="B32" s="55" t="s">
        <v>150</v>
      </c>
      <c r="C32" s="56" t="s">
        <v>151</v>
      </c>
      <c r="D32" s="54"/>
      <c r="E32" s="54"/>
      <c r="F32" s="54"/>
      <c r="G32" s="54"/>
      <c r="H32" s="54" t="str">
        <f t="shared" si="8"/>
        <v/>
      </c>
      <c r="I32" s="67"/>
      <c r="J32" s="67"/>
      <c r="K32" s="54" t="str">
        <f t="shared" si="7"/>
        <v/>
      </c>
      <c r="L32" s="57" t="str">
        <f t="shared" si="0"/>
        <v/>
      </c>
      <c r="M32" s="57" t="str">
        <f t="shared" ref="M32:M95" si="10">IF(K32="",IF(H32="","",H32),K32)</f>
        <v/>
      </c>
      <c r="N32" s="57" t="str">
        <f t="shared" si="9"/>
        <v/>
      </c>
      <c r="O32" s="57" t="str">
        <f t="shared" si="3"/>
        <v/>
      </c>
      <c r="P32" s="51" t="str">
        <f t="shared" si="4"/>
        <v>31</v>
      </c>
      <c r="Q32" s="51" t="str">
        <f t="shared" si="5"/>
        <v>2020</v>
      </c>
    </row>
    <row r="33" spans="1:17" x14ac:dyDescent="0.25">
      <c r="A33" s="54">
        <f t="shared" si="6"/>
        <v>31</v>
      </c>
      <c r="B33" s="55" t="s">
        <v>152</v>
      </c>
      <c r="C33" s="56" t="s">
        <v>153</v>
      </c>
      <c r="D33" s="54"/>
      <c r="E33" s="54"/>
      <c r="F33" s="54"/>
      <c r="G33" s="54"/>
      <c r="H33" s="54" t="str">
        <f t="shared" si="8"/>
        <v/>
      </c>
      <c r="I33" s="67"/>
      <c r="J33" s="67"/>
      <c r="K33" s="54" t="str">
        <f t="shared" si="7"/>
        <v/>
      </c>
      <c r="L33" s="57" t="str">
        <f t="shared" si="0"/>
        <v/>
      </c>
      <c r="M33" s="57" t="str">
        <f t="shared" si="10"/>
        <v/>
      </c>
      <c r="N33" s="57" t="str">
        <f t="shared" si="9"/>
        <v/>
      </c>
      <c r="O33" s="57" t="str">
        <f t="shared" si="3"/>
        <v/>
      </c>
      <c r="P33" s="51" t="str">
        <f t="shared" si="4"/>
        <v>32</v>
      </c>
      <c r="Q33" s="51" t="str">
        <f t="shared" si="5"/>
        <v>2020</v>
      </c>
    </row>
    <row r="34" spans="1:17" x14ac:dyDescent="0.25">
      <c r="A34" s="54">
        <f t="shared" si="6"/>
        <v>32</v>
      </c>
      <c r="B34" s="55" t="s">
        <v>154</v>
      </c>
      <c r="C34" s="56" t="s">
        <v>155</v>
      </c>
      <c r="D34" s="54"/>
      <c r="E34" s="54"/>
      <c r="F34" s="54"/>
      <c r="G34" s="54"/>
      <c r="H34" s="54" t="str">
        <f t="shared" si="8"/>
        <v/>
      </c>
      <c r="I34" s="67"/>
      <c r="J34" s="67"/>
      <c r="K34" s="54" t="str">
        <f t="shared" si="7"/>
        <v/>
      </c>
      <c r="L34" s="57" t="str">
        <f t="shared" si="0"/>
        <v/>
      </c>
      <c r="M34" s="57" t="str">
        <f t="shared" si="10"/>
        <v/>
      </c>
      <c r="N34" s="57" t="str">
        <f t="shared" si="9"/>
        <v/>
      </c>
      <c r="O34" s="57" t="str">
        <f t="shared" si="3"/>
        <v/>
      </c>
      <c r="P34" s="51" t="str">
        <f t="shared" si="4"/>
        <v>33</v>
      </c>
      <c r="Q34" s="51" t="str">
        <f t="shared" si="5"/>
        <v>2020</v>
      </c>
    </row>
    <row r="35" spans="1:17" x14ac:dyDescent="0.25">
      <c r="A35" s="54">
        <f t="shared" si="6"/>
        <v>33</v>
      </c>
      <c r="B35" s="55" t="s">
        <v>156</v>
      </c>
      <c r="C35" s="56" t="s">
        <v>157</v>
      </c>
      <c r="D35" s="54"/>
      <c r="E35" s="54"/>
      <c r="F35" s="54"/>
      <c r="G35" s="54"/>
      <c r="H35" s="54" t="str">
        <f t="shared" si="8"/>
        <v/>
      </c>
      <c r="I35" s="67"/>
      <c r="J35" s="67"/>
      <c r="K35" s="54" t="str">
        <f t="shared" si="7"/>
        <v/>
      </c>
      <c r="L35" s="57" t="str">
        <f t="shared" si="0"/>
        <v/>
      </c>
      <c r="M35" s="57" t="str">
        <f t="shared" si="10"/>
        <v/>
      </c>
      <c r="N35" s="57" t="str">
        <f t="shared" si="9"/>
        <v/>
      </c>
      <c r="O35" s="57" t="str">
        <f t="shared" ref="O35:O66" si="11">IF(AND(M35="",N35=""),"",VLOOKUP(N35,Ocjene,2))</f>
        <v/>
      </c>
      <c r="P35" s="51" t="str">
        <f t="shared" si="4"/>
        <v>34</v>
      </c>
      <c r="Q35" s="51" t="str">
        <f t="shared" si="5"/>
        <v>2020</v>
      </c>
    </row>
    <row r="36" spans="1:17" x14ac:dyDescent="0.25">
      <c r="A36" s="54">
        <f t="shared" si="6"/>
        <v>34</v>
      </c>
      <c r="B36" s="55" t="s">
        <v>158</v>
      </c>
      <c r="C36" s="56" t="s">
        <v>159</v>
      </c>
      <c r="D36" s="54"/>
      <c r="E36" s="54"/>
      <c r="F36" s="54"/>
      <c r="G36" s="54"/>
      <c r="H36" s="54" t="str">
        <f t="shared" si="8"/>
        <v/>
      </c>
      <c r="I36" s="67"/>
      <c r="J36" s="67"/>
      <c r="K36" s="54" t="str">
        <f t="shared" si="7"/>
        <v/>
      </c>
      <c r="L36" s="57" t="str">
        <f t="shared" si="0"/>
        <v/>
      </c>
      <c r="M36" s="57" t="str">
        <f t="shared" si="10"/>
        <v/>
      </c>
      <c r="N36" s="57" t="str">
        <f t="shared" si="9"/>
        <v/>
      </c>
      <c r="O36" s="57" t="str">
        <f t="shared" si="11"/>
        <v/>
      </c>
      <c r="P36" s="51" t="str">
        <f t="shared" si="4"/>
        <v>35</v>
      </c>
      <c r="Q36" s="51" t="str">
        <f t="shared" si="5"/>
        <v>2020</v>
      </c>
    </row>
    <row r="37" spans="1:17" x14ac:dyDescent="0.25">
      <c r="A37" s="54">
        <f t="shared" si="6"/>
        <v>35</v>
      </c>
      <c r="B37" s="55" t="s">
        <v>160</v>
      </c>
      <c r="C37" s="56" t="s">
        <v>161</v>
      </c>
      <c r="D37" s="54"/>
      <c r="E37" s="54"/>
      <c r="F37" s="54"/>
      <c r="G37" s="54"/>
      <c r="H37" s="54" t="str">
        <f t="shared" si="8"/>
        <v/>
      </c>
      <c r="I37" s="67"/>
      <c r="J37" s="67"/>
      <c r="K37" s="54" t="str">
        <f t="shared" si="7"/>
        <v/>
      </c>
      <c r="L37" s="57" t="str">
        <f t="shared" si="0"/>
        <v/>
      </c>
      <c r="M37" s="57" t="str">
        <f t="shared" si="10"/>
        <v/>
      </c>
      <c r="N37" s="57" t="str">
        <f t="shared" si="9"/>
        <v/>
      </c>
      <c r="O37" s="57" t="str">
        <f t="shared" si="11"/>
        <v/>
      </c>
      <c r="P37" s="51" t="str">
        <f t="shared" si="4"/>
        <v>36</v>
      </c>
      <c r="Q37" s="51" t="str">
        <f t="shared" si="5"/>
        <v>2020</v>
      </c>
    </row>
    <row r="38" spans="1:17" x14ac:dyDescent="0.25">
      <c r="A38" s="54">
        <f t="shared" si="6"/>
        <v>36</v>
      </c>
      <c r="B38" s="55" t="s">
        <v>162</v>
      </c>
      <c r="C38" s="56" t="s">
        <v>163</v>
      </c>
      <c r="D38" s="54"/>
      <c r="E38" s="54"/>
      <c r="F38" s="54"/>
      <c r="G38" s="54"/>
      <c r="H38" s="54" t="str">
        <f t="shared" si="8"/>
        <v/>
      </c>
      <c r="I38" s="67"/>
      <c r="J38" s="67"/>
      <c r="K38" s="54" t="str">
        <f t="shared" si="7"/>
        <v/>
      </c>
      <c r="L38" s="57" t="str">
        <f t="shared" si="0"/>
        <v/>
      </c>
      <c r="M38" s="57" t="str">
        <f t="shared" si="10"/>
        <v/>
      </c>
      <c r="N38" s="57" t="str">
        <f t="shared" si="9"/>
        <v/>
      </c>
      <c r="O38" s="57" t="str">
        <f t="shared" si="11"/>
        <v/>
      </c>
      <c r="P38" s="51" t="str">
        <f t="shared" si="4"/>
        <v>37</v>
      </c>
      <c r="Q38" s="51" t="str">
        <f t="shared" si="5"/>
        <v>2020</v>
      </c>
    </row>
    <row r="39" spans="1:17" x14ac:dyDescent="0.25">
      <c r="A39" s="54">
        <f t="shared" si="6"/>
        <v>37</v>
      </c>
      <c r="B39" s="55" t="s">
        <v>164</v>
      </c>
      <c r="C39" s="56" t="s">
        <v>165</v>
      </c>
      <c r="D39" s="54">
        <v>0</v>
      </c>
      <c r="E39" s="54">
        <v>3</v>
      </c>
      <c r="F39" s="54">
        <v>0</v>
      </c>
      <c r="G39" s="54"/>
      <c r="H39" s="54">
        <f t="shared" si="8"/>
        <v>0</v>
      </c>
      <c r="I39" s="67"/>
      <c r="J39" s="67"/>
      <c r="K39" s="54" t="str">
        <f t="shared" si="7"/>
        <v/>
      </c>
      <c r="L39" s="57">
        <f t="shared" si="0"/>
        <v>3</v>
      </c>
      <c r="M39" s="57">
        <f t="shared" si="10"/>
        <v>0</v>
      </c>
      <c r="N39" s="57">
        <f t="shared" si="9"/>
        <v>3</v>
      </c>
      <c r="O39" s="57" t="str">
        <f t="shared" si="11"/>
        <v>F</v>
      </c>
      <c r="P39" s="51" t="str">
        <f t="shared" si="4"/>
        <v>38</v>
      </c>
      <c r="Q39" s="51" t="str">
        <f t="shared" si="5"/>
        <v>2020</v>
      </c>
    </row>
    <row r="40" spans="1:17" x14ac:dyDescent="0.25">
      <c r="A40" s="54">
        <f t="shared" si="6"/>
        <v>38</v>
      </c>
      <c r="B40" s="55" t="s">
        <v>166</v>
      </c>
      <c r="C40" s="56" t="s">
        <v>167</v>
      </c>
      <c r="D40" s="54"/>
      <c r="E40" s="54"/>
      <c r="F40" s="54"/>
      <c r="G40" s="54"/>
      <c r="H40" s="54" t="str">
        <f t="shared" si="8"/>
        <v/>
      </c>
      <c r="I40" s="67"/>
      <c r="J40" s="67"/>
      <c r="K40" s="54" t="str">
        <f t="shared" si="7"/>
        <v/>
      </c>
      <c r="L40" s="57" t="str">
        <f t="shared" si="0"/>
        <v/>
      </c>
      <c r="M40" s="57" t="str">
        <f t="shared" si="10"/>
        <v/>
      </c>
      <c r="N40" s="57" t="str">
        <f t="shared" si="9"/>
        <v/>
      </c>
      <c r="O40" s="57" t="str">
        <f t="shared" si="11"/>
        <v/>
      </c>
      <c r="P40" s="51" t="str">
        <f t="shared" si="4"/>
        <v>39</v>
      </c>
      <c r="Q40" s="51" t="str">
        <f t="shared" si="5"/>
        <v>2020</v>
      </c>
    </row>
    <row r="41" spans="1:17" x14ac:dyDescent="0.25">
      <c r="A41" s="54">
        <f t="shared" si="6"/>
        <v>39</v>
      </c>
      <c r="B41" s="55" t="s">
        <v>168</v>
      </c>
      <c r="C41" s="56" t="s">
        <v>169</v>
      </c>
      <c r="D41" s="54"/>
      <c r="E41" s="54"/>
      <c r="F41" s="54"/>
      <c r="G41" s="54"/>
      <c r="H41" s="54" t="str">
        <f t="shared" si="8"/>
        <v/>
      </c>
      <c r="I41" s="67"/>
      <c r="J41" s="67"/>
      <c r="K41" s="54" t="str">
        <f t="shared" si="7"/>
        <v/>
      </c>
      <c r="L41" s="57" t="str">
        <f t="shared" si="0"/>
        <v/>
      </c>
      <c r="M41" s="57" t="str">
        <f t="shared" si="10"/>
        <v/>
      </c>
      <c r="N41" s="57" t="str">
        <f t="shared" si="9"/>
        <v/>
      </c>
      <c r="O41" s="57" t="str">
        <f t="shared" si="11"/>
        <v/>
      </c>
      <c r="P41" s="51" t="str">
        <f t="shared" si="4"/>
        <v>40</v>
      </c>
      <c r="Q41" s="51" t="str">
        <f t="shared" si="5"/>
        <v>2020</v>
      </c>
    </row>
    <row r="42" spans="1:17" x14ac:dyDescent="0.25">
      <c r="A42" s="54">
        <f t="shared" si="6"/>
        <v>40</v>
      </c>
      <c r="B42" s="55" t="s">
        <v>170</v>
      </c>
      <c r="C42" s="56" t="s">
        <v>171</v>
      </c>
      <c r="D42" s="54"/>
      <c r="E42" s="54"/>
      <c r="F42" s="54"/>
      <c r="G42" s="54"/>
      <c r="H42" s="54" t="str">
        <f t="shared" si="8"/>
        <v/>
      </c>
      <c r="I42" s="67"/>
      <c r="J42" s="67"/>
      <c r="K42" s="54" t="str">
        <f t="shared" si="7"/>
        <v/>
      </c>
      <c r="L42" s="57" t="str">
        <f t="shared" si="0"/>
        <v/>
      </c>
      <c r="M42" s="57" t="str">
        <f t="shared" si="10"/>
        <v/>
      </c>
      <c r="N42" s="57" t="str">
        <f t="shared" si="9"/>
        <v/>
      </c>
      <c r="O42" s="57" t="str">
        <f t="shared" si="11"/>
        <v/>
      </c>
      <c r="P42" s="51" t="str">
        <f t="shared" si="4"/>
        <v>41</v>
      </c>
      <c r="Q42" s="51" t="str">
        <f t="shared" si="5"/>
        <v>2020</v>
      </c>
    </row>
    <row r="43" spans="1:17" x14ac:dyDescent="0.25">
      <c r="A43" s="54">
        <f t="shared" si="6"/>
        <v>41</v>
      </c>
      <c r="B43" s="55" t="s">
        <v>172</v>
      </c>
      <c r="C43" s="56" t="s">
        <v>173</v>
      </c>
      <c r="D43" s="54"/>
      <c r="E43" s="54"/>
      <c r="F43" s="54"/>
      <c r="G43" s="54"/>
      <c r="H43" s="54" t="str">
        <f t="shared" si="8"/>
        <v/>
      </c>
      <c r="I43" s="67"/>
      <c r="J43" s="67"/>
      <c r="K43" s="54" t="str">
        <f t="shared" si="7"/>
        <v/>
      </c>
      <c r="L43" s="57" t="str">
        <f t="shared" si="0"/>
        <v/>
      </c>
      <c r="M43" s="57" t="str">
        <f t="shared" si="10"/>
        <v/>
      </c>
      <c r="N43" s="57" t="str">
        <f t="shared" si="9"/>
        <v/>
      </c>
      <c r="O43" s="57" t="str">
        <f t="shared" si="11"/>
        <v/>
      </c>
      <c r="P43" s="51" t="str">
        <f t="shared" si="4"/>
        <v>42</v>
      </c>
      <c r="Q43" s="51" t="str">
        <f t="shared" si="5"/>
        <v>2020</v>
      </c>
    </row>
    <row r="44" spans="1:17" x14ac:dyDescent="0.25">
      <c r="A44" s="54">
        <f t="shared" si="6"/>
        <v>42</v>
      </c>
      <c r="B44" s="55" t="s">
        <v>174</v>
      </c>
      <c r="C44" s="56" t="s">
        <v>175</v>
      </c>
      <c r="D44" s="54">
        <v>4</v>
      </c>
      <c r="E44" s="54">
        <v>5</v>
      </c>
      <c r="F44" s="54">
        <v>0</v>
      </c>
      <c r="G44" s="54"/>
      <c r="H44" s="54">
        <f t="shared" si="8"/>
        <v>0</v>
      </c>
      <c r="I44" s="67"/>
      <c r="J44" s="67"/>
      <c r="K44" s="54" t="str">
        <f t="shared" si="7"/>
        <v/>
      </c>
      <c r="L44" s="57">
        <f t="shared" si="0"/>
        <v>5</v>
      </c>
      <c r="M44" s="57">
        <f t="shared" si="10"/>
        <v>0</v>
      </c>
      <c r="N44" s="57">
        <f t="shared" si="9"/>
        <v>5</v>
      </c>
      <c r="O44" s="57" t="str">
        <f t="shared" si="11"/>
        <v>F</v>
      </c>
      <c r="P44" s="51" t="str">
        <f t="shared" si="4"/>
        <v>43</v>
      </c>
      <c r="Q44" s="51" t="str">
        <f t="shared" si="5"/>
        <v>2020</v>
      </c>
    </row>
    <row r="45" spans="1:17" x14ac:dyDescent="0.25">
      <c r="A45" s="54">
        <f t="shared" si="6"/>
        <v>43</v>
      </c>
      <c r="B45" s="55" t="s">
        <v>176</v>
      </c>
      <c r="C45" s="56" t="s">
        <v>177</v>
      </c>
      <c r="D45" s="54">
        <v>16</v>
      </c>
      <c r="E45" s="54"/>
      <c r="F45" s="54">
        <v>0</v>
      </c>
      <c r="G45" s="54"/>
      <c r="H45" s="54">
        <f t="shared" si="8"/>
        <v>0</v>
      </c>
      <c r="I45" s="67">
        <v>10</v>
      </c>
      <c r="J45" s="67">
        <v>11</v>
      </c>
      <c r="K45" s="54">
        <f t="shared" si="7"/>
        <v>21</v>
      </c>
      <c r="L45" s="57">
        <f t="shared" si="0"/>
        <v>16</v>
      </c>
      <c r="M45" s="57">
        <f t="shared" si="10"/>
        <v>21</v>
      </c>
      <c r="N45" s="57">
        <f t="shared" si="9"/>
        <v>37</v>
      </c>
      <c r="O45" s="57" t="str">
        <f t="shared" si="11"/>
        <v>F</v>
      </c>
      <c r="P45" s="51" t="str">
        <f t="shared" si="4"/>
        <v>44</v>
      </c>
      <c r="Q45" s="51" t="str">
        <f t="shared" si="5"/>
        <v>2020</v>
      </c>
    </row>
    <row r="46" spans="1:17" x14ac:dyDescent="0.25">
      <c r="A46" s="54">
        <f t="shared" si="6"/>
        <v>44</v>
      </c>
      <c r="B46" s="55" t="s">
        <v>178</v>
      </c>
      <c r="C46" s="56" t="s">
        <v>179</v>
      </c>
      <c r="D46" s="54">
        <v>20</v>
      </c>
      <c r="E46" s="54"/>
      <c r="F46" s="54">
        <v>2</v>
      </c>
      <c r="G46" s="54">
        <v>3</v>
      </c>
      <c r="H46" s="54">
        <f t="shared" si="8"/>
        <v>5</v>
      </c>
      <c r="I46" s="67">
        <v>4</v>
      </c>
      <c r="J46" s="67">
        <v>13</v>
      </c>
      <c r="K46" s="54">
        <f t="shared" si="7"/>
        <v>17</v>
      </c>
      <c r="L46" s="57">
        <f t="shared" si="0"/>
        <v>20</v>
      </c>
      <c r="M46" s="57">
        <f t="shared" si="10"/>
        <v>17</v>
      </c>
      <c r="N46" s="57">
        <f t="shared" si="9"/>
        <v>37</v>
      </c>
      <c r="O46" s="57" t="str">
        <f t="shared" si="11"/>
        <v>F</v>
      </c>
      <c r="P46" s="51" t="str">
        <f t="shared" si="4"/>
        <v>45</v>
      </c>
      <c r="Q46" s="51" t="str">
        <f t="shared" si="5"/>
        <v>2020</v>
      </c>
    </row>
    <row r="47" spans="1:17" x14ac:dyDescent="0.25">
      <c r="A47" s="54">
        <f t="shared" si="6"/>
        <v>45</v>
      </c>
      <c r="B47" s="55" t="s">
        <v>180</v>
      </c>
      <c r="C47" s="56" t="s">
        <v>181</v>
      </c>
      <c r="D47" s="54"/>
      <c r="E47" s="54"/>
      <c r="F47" s="54"/>
      <c r="G47" s="54"/>
      <c r="H47" s="54" t="str">
        <f t="shared" si="8"/>
        <v/>
      </c>
      <c r="I47" s="67"/>
      <c r="J47" s="67"/>
      <c r="K47" s="54" t="str">
        <f t="shared" si="7"/>
        <v/>
      </c>
      <c r="L47" s="57" t="str">
        <f t="shared" si="0"/>
        <v/>
      </c>
      <c r="M47" s="57" t="str">
        <f t="shared" si="10"/>
        <v/>
      </c>
      <c r="N47" s="57" t="str">
        <f t="shared" si="9"/>
        <v/>
      </c>
      <c r="O47" s="57" t="str">
        <f t="shared" si="11"/>
        <v/>
      </c>
      <c r="P47" s="51" t="str">
        <f t="shared" si="4"/>
        <v>46</v>
      </c>
      <c r="Q47" s="51" t="str">
        <f t="shared" si="5"/>
        <v>2020</v>
      </c>
    </row>
    <row r="48" spans="1:17" x14ac:dyDescent="0.25">
      <c r="A48" s="54">
        <f t="shared" si="6"/>
        <v>46</v>
      </c>
      <c r="B48" s="55" t="s">
        <v>182</v>
      </c>
      <c r="C48" s="56" t="s">
        <v>183</v>
      </c>
      <c r="D48" s="54">
        <v>25</v>
      </c>
      <c r="E48" s="54"/>
      <c r="F48" s="54">
        <v>2</v>
      </c>
      <c r="G48" s="54"/>
      <c r="H48" s="54">
        <f t="shared" si="8"/>
        <v>2</v>
      </c>
      <c r="I48" s="67">
        <v>16.5</v>
      </c>
      <c r="J48" s="67">
        <v>11</v>
      </c>
      <c r="K48" s="54">
        <f t="shared" si="7"/>
        <v>27.5</v>
      </c>
      <c r="L48" s="57">
        <f t="shared" si="0"/>
        <v>25</v>
      </c>
      <c r="M48" s="57">
        <f t="shared" si="10"/>
        <v>27.5</v>
      </c>
      <c r="N48" s="57">
        <f t="shared" si="9"/>
        <v>52.5</v>
      </c>
      <c r="O48" s="57" t="str">
        <f t="shared" si="11"/>
        <v>E</v>
      </c>
      <c r="P48" s="51" t="str">
        <f t="shared" si="4"/>
        <v>47</v>
      </c>
      <c r="Q48" s="51" t="str">
        <f t="shared" si="5"/>
        <v>2020</v>
      </c>
    </row>
    <row r="49" spans="1:17" x14ac:dyDescent="0.25">
      <c r="A49" s="54">
        <f t="shared" si="6"/>
        <v>47</v>
      </c>
      <c r="B49" s="55" t="s">
        <v>184</v>
      </c>
      <c r="C49" s="56" t="s">
        <v>185</v>
      </c>
      <c r="D49" s="54"/>
      <c r="E49" s="54"/>
      <c r="F49" s="54"/>
      <c r="G49" s="54"/>
      <c r="H49" s="54" t="str">
        <f t="shared" si="8"/>
        <v/>
      </c>
      <c r="I49" s="67"/>
      <c r="J49" s="67"/>
      <c r="K49" s="54" t="str">
        <f t="shared" si="7"/>
        <v/>
      </c>
      <c r="L49" s="57" t="str">
        <f t="shared" si="0"/>
        <v/>
      </c>
      <c r="M49" s="57" t="str">
        <f t="shared" si="10"/>
        <v/>
      </c>
      <c r="N49" s="57" t="str">
        <f t="shared" si="9"/>
        <v/>
      </c>
      <c r="O49" s="57" t="str">
        <f t="shared" si="11"/>
        <v/>
      </c>
      <c r="P49" s="51" t="str">
        <f t="shared" si="4"/>
        <v>48</v>
      </c>
      <c r="Q49" s="51" t="str">
        <f t="shared" si="5"/>
        <v>2020</v>
      </c>
    </row>
    <row r="50" spans="1:17" x14ac:dyDescent="0.25">
      <c r="A50" s="54">
        <f t="shared" si="6"/>
        <v>48</v>
      </c>
      <c r="B50" s="55" t="s">
        <v>186</v>
      </c>
      <c r="C50" s="56" t="s">
        <v>187</v>
      </c>
      <c r="D50" s="54"/>
      <c r="E50" s="54"/>
      <c r="F50" s="54"/>
      <c r="G50" s="54"/>
      <c r="H50" s="54" t="str">
        <f t="shared" si="8"/>
        <v/>
      </c>
      <c r="I50" s="67"/>
      <c r="J50" s="67"/>
      <c r="K50" s="54" t="str">
        <f t="shared" si="7"/>
        <v/>
      </c>
      <c r="L50" s="57" t="str">
        <f t="shared" si="0"/>
        <v/>
      </c>
      <c r="M50" s="57" t="str">
        <f t="shared" si="10"/>
        <v/>
      </c>
      <c r="N50" s="57" t="str">
        <f t="shared" si="9"/>
        <v/>
      </c>
      <c r="O50" s="57" t="str">
        <f t="shared" si="11"/>
        <v/>
      </c>
      <c r="P50" s="51" t="str">
        <f t="shared" si="4"/>
        <v>49</v>
      </c>
      <c r="Q50" s="51" t="str">
        <f t="shared" si="5"/>
        <v>2020</v>
      </c>
    </row>
    <row r="51" spans="1:17" x14ac:dyDescent="0.25">
      <c r="A51" s="54">
        <f t="shared" si="6"/>
        <v>49</v>
      </c>
      <c r="B51" s="55" t="s">
        <v>188</v>
      </c>
      <c r="C51" s="56" t="s">
        <v>189</v>
      </c>
      <c r="D51" s="54"/>
      <c r="E51" s="54"/>
      <c r="F51" s="54"/>
      <c r="G51" s="54"/>
      <c r="H51" s="54" t="str">
        <f t="shared" si="8"/>
        <v/>
      </c>
      <c r="I51" s="67"/>
      <c r="J51" s="67"/>
      <c r="K51" s="54" t="str">
        <f t="shared" si="7"/>
        <v/>
      </c>
      <c r="L51" s="57" t="str">
        <f t="shared" si="0"/>
        <v/>
      </c>
      <c r="M51" s="57" t="str">
        <f t="shared" si="10"/>
        <v/>
      </c>
      <c r="N51" s="57" t="str">
        <f t="shared" si="9"/>
        <v/>
      </c>
      <c r="O51" s="57" t="str">
        <f t="shared" si="11"/>
        <v/>
      </c>
      <c r="P51" s="51" t="str">
        <f t="shared" si="4"/>
        <v>51</v>
      </c>
      <c r="Q51" s="51" t="str">
        <f t="shared" si="5"/>
        <v>2020</v>
      </c>
    </row>
    <row r="52" spans="1:17" x14ac:dyDescent="0.25">
      <c r="A52" s="54">
        <f t="shared" si="6"/>
        <v>50</v>
      </c>
      <c r="B52" s="55" t="s">
        <v>190</v>
      </c>
      <c r="C52" s="56" t="s">
        <v>191</v>
      </c>
      <c r="D52" s="54"/>
      <c r="E52" s="54"/>
      <c r="F52" s="54"/>
      <c r="G52" s="54"/>
      <c r="H52" s="54" t="str">
        <f t="shared" si="8"/>
        <v/>
      </c>
      <c r="I52" s="67"/>
      <c r="J52" s="67"/>
      <c r="K52" s="54" t="str">
        <f t="shared" si="7"/>
        <v/>
      </c>
      <c r="L52" s="57" t="str">
        <f t="shared" si="0"/>
        <v/>
      </c>
      <c r="M52" s="57" t="str">
        <f t="shared" si="10"/>
        <v/>
      </c>
      <c r="N52" s="57" t="str">
        <f t="shared" si="9"/>
        <v/>
      </c>
      <c r="O52" s="57" t="str">
        <f t="shared" si="11"/>
        <v/>
      </c>
      <c r="P52" s="51" t="str">
        <f t="shared" si="4"/>
        <v>52</v>
      </c>
      <c r="Q52" s="51" t="str">
        <f t="shared" si="5"/>
        <v>2020</v>
      </c>
    </row>
    <row r="53" spans="1:17" x14ac:dyDescent="0.25">
      <c r="A53" s="54">
        <f t="shared" si="6"/>
        <v>51</v>
      </c>
      <c r="B53" s="55" t="s">
        <v>192</v>
      </c>
      <c r="C53" s="56" t="s">
        <v>193</v>
      </c>
      <c r="D53" s="54"/>
      <c r="E53" s="54"/>
      <c r="F53" s="54"/>
      <c r="G53" s="54"/>
      <c r="H53" s="54" t="str">
        <f t="shared" si="8"/>
        <v/>
      </c>
      <c r="I53" s="67"/>
      <c r="J53" s="67"/>
      <c r="K53" s="54" t="str">
        <f t="shared" si="7"/>
        <v/>
      </c>
      <c r="L53" s="57" t="str">
        <f t="shared" si="0"/>
        <v/>
      </c>
      <c r="M53" s="57" t="str">
        <f t="shared" si="10"/>
        <v/>
      </c>
      <c r="N53" s="57" t="str">
        <f t="shared" si="9"/>
        <v/>
      </c>
      <c r="O53" s="57" t="str">
        <f t="shared" si="11"/>
        <v/>
      </c>
      <c r="P53" s="51" t="str">
        <f t="shared" si="4"/>
        <v>53</v>
      </c>
      <c r="Q53" s="51" t="str">
        <f t="shared" si="5"/>
        <v>2020</v>
      </c>
    </row>
    <row r="54" spans="1:17" x14ac:dyDescent="0.25">
      <c r="A54" s="54">
        <f t="shared" si="6"/>
        <v>52</v>
      </c>
      <c r="B54" s="55" t="s">
        <v>194</v>
      </c>
      <c r="C54" s="56" t="s">
        <v>195</v>
      </c>
      <c r="D54" s="54">
        <v>7</v>
      </c>
      <c r="E54" s="54">
        <v>5</v>
      </c>
      <c r="F54" s="54">
        <v>2</v>
      </c>
      <c r="G54" s="54">
        <v>3</v>
      </c>
      <c r="H54" s="54">
        <f t="shared" si="8"/>
        <v>5</v>
      </c>
      <c r="I54" s="67"/>
      <c r="J54" s="67"/>
      <c r="K54" s="54" t="str">
        <f t="shared" si="7"/>
        <v/>
      </c>
      <c r="L54" s="57">
        <f t="shared" si="0"/>
        <v>5</v>
      </c>
      <c r="M54" s="57">
        <f t="shared" si="10"/>
        <v>5</v>
      </c>
      <c r="N54" s="57">
        <f t="shared" si="9"/>
        <v>10</v>
      </c>
      <c r="O54" s="57" t="str">
        <f t="shared" si="11"/>
        <v>F</v>
      </c>
      <c r="P54" s="51" t="str">
        <f t="shared" si="4"/>
        <v>54</v>
      </c>
      <c r="Q54" s="51" t="str">
        <f t="shared" si="5"/>
        <v>2020</v>
      </c>
    </row>
    <row r="55" spans="1:17" x14ac:dyDescent="0.25">
      <c r="A55" s="54">
        <f t="shared" si="6"/>
        <v>53</v>
      </c>
      <c r="B55" s="55" t="s">
        <v>196</v>
      </c>
      <c r="C55" s="56" t="s">
        <v>197</v>
      </c>
      <c r="D55" s="54"/>
      <c r="E55" s="54"/>
      <c r="F55" s="54"/>
      <c r="G55" s="54"/>
      <c r="H55" s="54" t="str">
        <f t="shared" si="8"/>
        <v/>
      </c>
      <c r="I55" s="67"/>
      <c r="J55" s="67"/>
      <c r="K55" s="54" t="str">
        <f t="shared" si="7"/>
        <v/>
      </c>
      <c r="L55" s="57" t="str">
        <f t="shared" si="0"/>
        <v/>
      </c>
      <c r="M55" s="57" t="str">
        <f t="shared" si="10"/>
        <v/>
      </c>
      <c r="N55" s="57" t="str">
        <f t="shared" si="9"/>
        <v/>
      </c>
      <c r="O55" s="57" t="str">
        <f t="shared" si="11"/>
        <v/>
      </c>
      <c r="P55" s="51" t="str">
        <f t="shared" si="4"/>
        <v>55</v>
      </c>
      <c r="Q55" s="51" t="str">
        <f t="shared" si="5"/>
        <v>2020</v>
      </c>
    </row>
    <row r="56" spans="1:17" x14ac:dyDescent="0.25">
      <c r="A56" s="54">
        <f t="shared" si="6"/>
        <v>54</v>
      </c>
      <c r="B56" s="55" t="s">
        <v>198</v>
      </c>
      <c r="C56" s="56" t="s">
        <v>199</v>
      </c>
      <c r="D56" s="54">
        <v>0</v>
      </c>
      <c r="E56" s="54"/>
      <c r="F56" s="54"/>
      <c r="G56" s="54"/>
      <c r="H56" s="54" t="str">
        <f t="shared" si="8"/>
        <v/>
      </c>
      <c r="I56" s="67"/>
      <c r="J56" s="67"/>
      <c r="K56" s="54" t="str">
        <f t="shared" si="7"/>
        <v/>
      </c>
      <c r="L56" s="57">
        <f t="shared" si="0"/>
        <v>0</v>
      </c>
      <c r="M56" s="57" t="str">
        <f t="shared" si="10"/>
        <v/>
      </c>
      <c r="N56" s="57">
        <f t="shared" si="9"/>
        <v>0</v>
      </c>
      <c r="O56" s="57" t="str">
        <f t="shared" si="11"/>
        <v>F</v>
      </c>
      <c r="P56" s="51" t="str">
        <f t="shared" si="4"/>
        <v>56</v>
      </c>
      <c r="Q56" s="51" t="str">
        <f t="shared" si="5"/>
        <v>2020</v>
      </c>
    </row>
    <row r="57" spans="1:17" x14ac:dyDescent="0.25">
      <c r="A57" s="54">
        <f t="shared" si="6"/>
        <v>55</v>
      </c>
      <c r="B57" s="55" t="s">
        <v>200</v>
      </c>
      <c r="C57" s="56" t="s">
        <v>201</v>
      </c>
      <c r="D57" s="54"/>
      <c r="E57" s="54"/>
      <c r="F57" s="54"/>
      <c r="G57" s="54"/>
      <c r="H57" s="54" t="str">
        <f t="shared" si="8"/>
        <v/>
      </c>
      <c r="I57" s="67"/>
      <c r="J57" s="67"/>
      <c r="K57" s="54" t="str">
        <f t="shared" si="7"/>
        <v/>
      </c>
      <c r="L57" s="57" t="str">
        <f t="shared" si="0"/>
        <v/>
      </c>
      <c r="M57" s="57" t="str">
        <f t="shared" si="10"/>
        <v/>
      </c>
      <c r="N57" s="57" t="str">
        <f t="shared" si="9"/>
        <v/>
      </c>
      <c r="O57" s="57" t="str">
        <f t="shared" si="11"/>
        <v/>
      </c>
      <c r="P57" s="51" t="str">
        <f t="shared" si="4"/>
        <v>57</v>
      </c>
      <c r="Q57" s="51" t="str">
        <f t="shared" si="5"/>
        <v>2020</v>
      </c>
    </row>
    <row r="58" spans="1:17" x14ac:dyDescent="0.25">
      <c r="A58" s="54">
        <f t="shared" si="6"/>
        <v>56</v>
      </c>
      <c r="B58" s="55" t="s">
        <v>202</v>
      </c>
      <c r="C58" s="56" t="s">
        <v>203</v>
      </c>
      <c r="D58" s="54"/>
      <c r="E58" s="54"/>
      <c r="F58" s="54"/>
      <c r="G58" s="54"/>
      <c r="H58" s="54" t="str">
        <f t="shared" si="8"/>
        <v/>
      </c>
      <c r="I58" s="67"/>
      <c r="J58" s="67"/>
      <c r="K58" s="54" t="str">
        <f t="shared" si="7"/>
        <v/>
      </c>
      <c r="L58" s="57" t="str">
        <f t="shared" si="0"/>
        <v/>
      </c>
      <c r="M58" s="57" t="str">
        <f t="shared" si="10"/>
        <v/>
      </c>
      <c r="N58" s="57" t="str">
        <f t="shared" si="9"/>
        <v/>
      </c>
      <c r="O58" s="57" t="str">
        <f t="shared" si="11"/>
        <v/>
      </c>
      <c r="P58" s="51" t="str">
        <f t="shared" si="4"/>
        <v>58</v>
      </c>
      <c r="Q58" s="51" t="str">
        <f t="shared" si="5"/>
        <v>2020</v>
      </c>
    </row>
    <row r="59" spans="1:17" x14ac:dyDescent="0.25">
      <c r="A59" s="54">
        <f t="shared" si="6"/>
        <v>57</v>
      </c>
      <c r="B59" s="55" t="s">
        <v>204</v>
      </c>
      <c r="C59" s="56" t="s">
        <v>205</v>
      </c>
      <c r="D59" s="54">
        <v>26</v>
      </c>
      <c r="E59" s="54"/>
      <c r="F59" s="54">
        <v>6</v>
      </c>
      <c r="G59" s="54">
        <v>19</v>
      </c>
      <c r="H59" s="54">
        <f t="shared" si="8"/>
        <v>25</v>
      </c>
      <c r="I59" s="67"/>
      <c r="J59" s="67"/>
      <c r="K59" s="54" t="str">
        <f t="shared" si="7"/>
        <v/>
      </c>
      <c r="L59" s="57">
        <f t="shared" si="0"/>
        <v>26</v>
      </c>
      <c r="M59" s="57">
        <f t="shared" si="10"/>
        <v>25</v>
      </c>
      <c r="N59" s="57">
        <f t="shared" si="9"/>
        <v>51</v>
      </c>
      <c r="O59" s="57" t="str">
        <f t="shared" si="11"/>
        <v>E</v>
      </c>
      <c r="P59" s="51" t="str">
        <f t="shared" si="4"/>
        <v>59</v>
      </c>
      <c r="Q59" s="51" t="str">
        <f t="shared" si="5"/>
        <v>2020</v>
      </c>
    </row>
    <row r="60" spans="1:17" x14ac:dyDescent="0.25">
      <c r="A60" s="54">
        <f t="shared" si="6"/>
        <v>58</v>
      </c>
      <c r="B60" s="55" t="s">
        <v>206</v>
      </c>
      <c r="C60" s="56" t="s">
        <v>207</v>
      </c>
      <c r="D60" s="54">
        <v>4</v>
      </c>
      <c r="E60" s="54">
        <v>11</v>
      </c>
      <c r="F60" s="54"/>
      <c r="G60" s="54"/>
      <c r="H60" s="54" t="str">
        <f t="shared" si="8"/>
        <v/>
      </c>
      <c r="I60" s="67"/>
      <c r="J60" s="67"/>
      <c r="K60" s="54" t="str">
        <f t="shared" si="7"/>
        <v/>
      </c>
      <c r="L60" s="57">
        <f t="shared" si="0"/>
        <v>11</v>
      </c>
      <c r="M60" s="57" t="str">
        <f t="shared" si="10"/>
        <v/>
      </c>
      <c r="N60" s="57">
        <f t="shared" si="9"/>
        <v>11</v>
      </c>
      <c r="O60" s="57" t="str">
        <f t="shared" si="11"/>
        <v>F</v>
      </c>
      <c r="P60" s="51" t="str">
        <f t="shared" si="4"/>
        <v>60</v>
      </c>
      <c r="Q60" s="51" t="str">
        <f t="shared" si="5"/>
        <v>2020</v>
      </c>
    </row>
    <row r="61" spans="1:17" x14ac:dyDescent="0.25">
      <c r="A61" s="54">
        <f t="shared" si="6"/>
        <v>59</v>
      </c>
      <c r="B61" s="55" t="s">
        <v>208</v>
      </c>
      <c r="C61" s="56" t="s">
        <v>209</v>
      </c>
      <c r="D61" s="54">
        <v>0</v>
      </c>
      <c r="E61" s="54">
        <v>5</v>
      </c>
      <c r="F61" s="54"/>
      <c r="G61" s="54"/>
      <c r="H61" s="54" t="str">
        <f t="shared" si="8"/>
        <v/>
      </c>
      <c r="I61" s="67">
        <v>1</v>
      </c>
      <c r="J61" s="67"/>
      <c r="K61" s="54">
        <f t="shared" si="7"/>
        <v>1</v>
      </c>
      <c r="L61" s="57">
        <f t="shared" si="0"/>
        <v>5</v>
      </c>
      <c r="M61" s="57">
        <f t="shared" si="10"/>
        <v>1</v>
      </c>
      <c r="N61" s="57">
        <f t="shared" si="9"/>
        <v>6</v>
      </c>
      <c r="O61" s="57" t="str">
        <f t="shared" si="11"/>
        <v>F</v>
      </c>
      <c r="P61" s="51" t="str">
        <f t="shared" si="4"/>
        <v>61</v>
      </c>
      <c r="Q61" s="51" t="str">
        <f t="shared" si="5"/>
        <v>2020</v>
      </c>
    </row>
    <row r="62" spans="1:17" x14ac:dyDescent="0.25">
      <c r="A62" s="54">
        <f t="shared" si="6"/>
        <v>60</v>
      </c>
      <c r="B62" s="55" t="s">
        <v>210</v>
      </c>
      <c r="C62" s="56" t="s">
        <v>211</v>
      </c>
      <c r="D62" s="54"/>
      <c r="E62" s="54"/>
      <c r="F62" s="54"/>
      <c r="G62" s="54"/>
      <c r="H62" s="54" t="str">
        <f t="shared" si="8"/>
        <v/>
      </c>
      <c r="I62" s="67"/>
      <c r="J62" s="67"/>
      <c r="K62" s="54" t="str">
        <f t="shared" si="7"/>
        <v/>
      </c>
      <c r="L62" s="57" t="str">
        <f t="shared" si="0"/>
        <v/>
      </c>
      <c r="M62" s="57" t="str">
        <f t="shared" si="10"/>
        <v/>
      </c>
      <c r="N62" s="57" t="str">
        <f t="shared" si="9"/>
        <v/>
      </c>
      <c r="O62" s="57" t="str">
        <f t="shared" si="11"/>
        <v/>
      </c>
      <c r="P62" s="51" t="str">
        <f t="shared" si="4"/>
        <v>62</v>
      </c>
      <c r="Q62" s="51" t="str">
        <f t="shared" si="5"/>
        <v>2020</v>
      </c>
    </row>
    <row r="63" spans="1:17" x14ac:dyDescent="0.25">
      <c r="A63" s="54">
        <f t="shared" si="6"/>
        <v>61</v>
      </c>
      <c r="B63" s="55" t="s">
        <v>212</v>
      </c>
      <c r="C63" s="56" t="s">
        <v>87</v>
      </c>
      <c r="D63" s="54"/>
      <c r="E63" s="54"/>
      <c r="F63" s="54"/>
      <c r="G63" s="54"/>
      <c r="H63" s="54" t="str">
        <f t="shared" si="8"/>
        <v/>
      </c>
      <c r="I63" s="67"/>
      <c r="J63" s="67"/>
      <c r="K63" s="54" t="str">
        <f t="shared" si="7"/>
        <v/>
      </c>
      <c r="L63" s="57" t="str">
        <f t="shared" si="0"/>
        <v/>
      </c>
      <c r="M63" s="57" t="str">
        <f t="shared" si="10"/>
        <v/>
      </c>
      <c r="N63" s="57" t="str">
        <f t="shared" si="9"/>
        <v/>
      </c>
      <c r="O63" s="57" t="str">
        <f t="shared" si="11"/>
        <v/>
      </c>
      <c r="P63" s="51" t="str">
        <f t="shared" si="4"/>
        <v>63</v>
      </c>
      <c r="Q63" s="51" t="str">
        <f t="shared" si="5"/>
        <v>2020</v>
      </c>
    </row>
    <row r="64" spans="1:17" x14ac:dyDescent="0.25">
      <c r="A64" s="54">
        <f t="shared" si="6"/>
        <v>62</v>
      </c>
      <c r="B64" s="55" t="s">
        <v>213</v>
      </c>
      <c r="C64" s="56" t="s">
        <v>214</v>
      </c>
      <c r="D64" s="54"/>
      <c r="E64" s="54"/>
      <c r="F64" s="54"/>
      <c r="G64" s="54"/>
      <c r="H64" s="54" t="str">
        <f t="shared" si="8"/>
        <v/>
      </c>
      <c r="I64" s="67"/>
      <c r="J64" s="67"/>
      <c r="K64" s="54" t="str">
        <f t="shared" si="7"/>
        <v/>
      </c>
      <c r="L64" s="57" t="str">
        <f t="shared" si="0"/>
        <v/>
      </c>
      <c r="M64" s="57" t="str">
        <f t="shared" si="10"/>
        <v/>
      </c>
      <c r="N64" s="57" t="str">
        <f t="shared" si="9"/>
        <v/>
      </c>
      <c r="O64" s="57" t="str">
        <f t="shared" si="11"/>
        <v/>
      </c>
      <c r="P64" s="51" t="str">
        <f t="shared" si="4"/>
        <v>64</v>
      </c>
      <c r="Q64" s="51" t="str">
        <f t="shared" si="5"/>
        <v>2020</v>
      </c>
    </row>
    <row r="65" spans="1:17" x14ac:dyDescent="0.25">
      <c r="A65" s="54">
        <f t="shared" si="6"/>
        <v>63</v>
      </c>
      <c r="B65" s="55" t="s">
        <v>215</v>
      </c>
      <c r="C65" s="56" t="s">
        <v>216</v>
      </c>
      <c r="D65" s="54"/>
      <c r="E65" s="54"/>
      <c r="F65" s="54"/>
      <c r="G65" s="54"/>
      <c r="H65" s="54" t="str">
        <f t="shared" si="8"/>
        <v/>
      </c>
      <c r="I65" s="67"/>
      <c r="J65" s="67"/>
      <c r="K65" s="54" t="str">
        <f t="shared" si="7"/>
        <v/>
      </c>
      <c r="L65" s="57" t="str">
        <f t="shared" si="0"/>
        <v/>
      </c>
      <c r="M65" s="57" t="str">
        <f t="shared" si="10"/>
        <v/>
      </c>
      <c r="N65" s="57" t="str">
        <f t="shared" si="9"/>
        <v/>
      </c>
      <c r="O65" s="57" t="str">
        <f t="shared" si="11"/>
        <v/>
      </c>
      <c r="P65" s="51" t="str">
        <f t="shared" si="4"/>
        <v>65</v>
      </c>
      <c r="Q65" s="51" t="str">
        <f t="shared" si="5"/>
        <v>2020</v>
      </c>
    </row>
    <row r="66" spans="1:17" x14ac:dyDescent="0.25">
      <c r="A66" s="54">
        <f t="shared" si="6"/>
        <v>64</v>
      </c>
      <c r="B66" s="55" t="s">
        <v>217</v>
      </c>
      <c r="C66" s="56" t="s">
        <v>218</v>
      </c>
      <c r="D66" s="54">
        <v>13</v>
      </c>
      <c r="E66" s="54"/>
      <c r="F66" s="54"/>
      <c r="G66" s="54"/>
      <c r="H66" s="54" t="str">
        <f t="shared" si="8"/>
        <v/>
      </c>
      <c r="I66" s="67"/>
      <c r="J66" s="67"/>
      <c r="K66" s="54" t="str">
        <f t="shared" si="7"/>
        <v/>
      </c>
      <c r="L66" s="57">
        <f t="shared" si="0"/>
        <v>13</v>
      </c>
      <c r="M66" s="57" t="str">
        <f t="shared" si="10"/>
        <v/>
      </c>
      <c r="N66" s="57">
        <f t="shared" si="9"/>
        <v>13</v>
      </c>
      <c r="O66" s="57" t="str">
        <f t="shared" si="11"/>
        <v>F</v>
      </c>
      <c r="P66" s="51" t="str">
        <f t="shared" si="4"/>
        <v>66</v>
      </c>
      <c r="Q66" s="51" t="str">
        <f t="shared" si="5"/>
        <v>2020</v>
      </c>
    </row>
    <row r="67" spans="1:17" x14ac:dyDescent="0.25">
      <c r="A67" s="54">
        <f t="shared" si="6"/>
        <v>65</v>
      </c>
      <c r="B67" s="55" t="s">
        <v>219</v>
      </c>
      <c r="C67" s="56" t="s">
        <v>220</v>
      </c>
      <c r="D67" s="54"/>
      <c r="E67" s="54"/>
      <c r="F67" s="54"/>
      <c r="G67" s="54"/>
      <c r="H67" s="54" t="str">
        <f t="shared" si="8"/>
        <v/>
      </c>
      <c r="I67" s="67"/>
      <c r="J67" s="67"/>
      <c r="K67" s="54" t="str">
        <f t="shared" si="7"/>
        <v/>
      </c>
      <c r="L67" s="57" t="str">
        <f t="shared" ref="L67:L130" si="12">IF(ISBLANK(E67),IF(ISBLANK(D67),"",D67),E67)</f>
        <v/>
      </c>
      <c r="M67" s="57" t="str">
        <f t="shared" si="10"/>
        <v/>
      </c>
      <c r="N67" s="57" t="str">
        <f t="shared" si="9"/>
        <v/>
      </c>
      <c r="O67" s="57" t="str">
        <f t="shared" ref="O67:O98" si="13">IF(AND(M67="",N67=""),"",VLOOKUP(N67,Ocjene,2))</f>
        <v/>
      </c>
      <c r="P67" s="51" t="str">
        <f t="shared" ref="P67:P130" si="14">LEFT(B67,FIND("/",B67)-1)</f>
        <v>67</v>
      </c>
      <c r="Q67" s="51" t="str">
        <f t="shared" ref="Q67:Q130" si="15">RIGHT(B67,LEN(B67)-FIND("/",B67))</f>
        <v>2020</v>
      </c>
    </row>
    <row r="68" spans="1:17" x14ac:dyDescent="0.25">
      <c r="A68" s="54">
        <f t="shared" ref="A68:A131" si="16">A67+1</f>
        <v>66</v>
      </c>
      <c r="B68" s="55" t="s">
        <v>221</v>
      </c>
      <c r="C68" s="56" t="s">
        <v>222</v>
      </c>
      <c r="D68" s="54"/>
      <c r="E68" s="54"/>
      <c r="F68" s="54"/>
      <c r="G68" s="54"/>
      <c r="H68" s="54" t="str">
        <f t="shared" si="8"/>
        <v/>
      </c>
      <c r="I68" s="67"/>
      <c r="J68" s="67"/>
      <c r="K68" s="54" t="str">
        <f t="shared" ref="K68:K131" si="17">IF(ISBLANK(I68),"",SUM(I68,J68))</f>
        <v/>
      </c>
      <c r="L68" s="57" t="str">
        <f t="shared" si="12"/>
        <v/>
      </c>
      <c r="M68" s="57" t="str">
        <f t="shared" si="10"/>
        <v/>
      </c>
      <c r="N68" s="57" t="str">
        <f t="shared" si="9"/>
        <v/>
      </c>
      <c r="O68" s="57" t="str">
        <f t="shared" si="13"/>
        <v/>
      </c>
      <c r="P68" s="51" t="str">
        <f t="shared" si="14"/>
        <v>68</v>
      </c>
      <c r="Q68" s="51" t="str">
        <f t="shared" si="15"/>
        <v>2020</v>
      </c>
    </row>
    <row r="69" spans="1:17" x14ac:dyDescent="0.25">
      <c r="A69" s="54">
        <f t="shared" si="16"/>
        <v>67</v>
      </c>
      <c r="B69" s="55" t="s">
        <v>223</v>
      </c>
      <c r="C69" s="56" t="s">
        <v>224</v>
      </c>
      <c r="D69" s="54"/>
      <c r="E69" s="54"/>
      <c r="F69" s="54"/>
      <c r="G69" s="54"/>
      <c r="H69" s="54" t="str">
        <f t="shared" ref="H69:H132" si="18">IF(ISBLANK(F69),"",SUM(F69,G69))</f>
        <v/>
      </c>
      <c r="I69" s="67"/>
      <c r="J69" s="67"/>
      <c r="K69" s="54" t="str">
        <f t="shared" si="17"/>
        <v/>
      </c>
      <c r="L69" s="57" t="str">
        <f t="shared" si="12"/>
        <v/>
      </c>
      <c r="M69" s="57" t="str">
        <f t="shared" si="10"/>
        <v/>
      </c>
      <c r="N69" s="57" t="str">
        <f t="shared" si="9"/>
        <v/>
      </c>
      <c r="O69" s="57" t="str">
        <f t="shared" si="13"/>
        <v/>
      </c>
      <c r="P69" s="51" t="str">
        <f t="shared" si="14"/>
        <v>69</v>
      </c>
      <c r="Q69" s="51" t="str">
        <f t="shared" si="15"/>
        <v>2020</v>
      </c>
    </row>
    <row r="70" spans="1:17" x14ac:dyDescent="0.25">
      <c r="A70" s="54">
        <f t="shared" si="16"/>
        <v>68</v>
      </c>
      <c r="B70" s="55" t="s">
        <v>225</v>
      </c>
      <c r="C70" s="56" t="s">
        <v>226</v>
      </c>
      <c r="D70" s="54"/>
      <c r="E70" s="54"/>
      <c r="F70" s="54"/>
      <c r="G70" s="54"/>
      <c r="H70" s="54" t="str">
        <f t="shared" si="18"/>
        <v/>
      </c>
      <c r="I70" s="67"/>
      <c r="J70" s="67"/>
      <c r="K70" s="54" t="str">
        <f t="shared" si="17"/>
        <v/>
      </c>
      <c r="L70" s="57" t="str">
        <f t="shared" si="12"/>
        <v/>
      </c>
      <c r="M70" s="57" t="str">
        <f t="shared" si="10"/>
        <v/>
      </c>
      <c r="N70" s="57" t="str">
        <f t="shared" si="9"/>
        <v/>
      </c>
      <c r="O70" s="57" t="str">
        <f t="shared" si="13"/>
        <v/>
      </c>
      <c r="P70" s="51" t="str">
        <f t="shared" si="14"/>
        <v>70</v>
      </c>
      <c r="Q70" s="51" t="str">
        <f t="shared" si="15"/>
        <v>2020</v>
      </c>
    </row>
    <row r="71" spans="1:17" x14ac:dyDescent="0.25">
      <c r="A71" s="54">
        <f t="shared" si="16"/>
        <v>69</v>
      </c>
      <c r="B71" s="55" t="s">
        <v>227</v>
      </c>
      <c r="C71" s="56" t="s">
        <v>228</v>
      </c>
      <c r="D71" s="54"/>
      <c r="E71" s="54"/>
      <c r="F71" s="54"/>
      <c r="G71" s="54"/>
      <c r="H71" s="54" t="str">
        <f t="shared" si="18"/>
        <v/>
      </c>
      <c r="I71" s="67"/>
      <c r="J71" s="67"/>
      <c r="K71" s="54" t="str">
        <f t="shared" si="17"/>
        <v/>
      </c>
      <c r="L71" s="57" t="str">
        <f t="shared" si="12"/>
        <v/>
      </c>
      <c r="M71" s="57" t="str">
        <f t="shared" si="10"/>
        <v/>
      </c>
      <c r="N71" s="57" t="str">
        <f t="shared" si="9"/>
        <v/>
      </c>
      <c r="O71" s="57" t="str">
        <f t="shared" si="13"/>
        <v/>
      </c>
      <c r="P71" s="51" t="str">
        <f t="shared" si="14"/>
        <v>71</v>
      </c>
      <c r="Q71" s="51" t="str">
        <f t="shared" si="15"/>
        <v>2020</v>
      </c>
    </row>
    <row r="72" spans="1:17" x14ac:dyDescent="0.25">
      <c r="A72" s="54">
        <f t="shared" si="16"/>
        <v>70</v>
      </c>
      <c r="B72" s="55" t="s">
        <v>229</v>
      </c>
      <c r="C72" s="56" t="s">
        <v>230</v>
      </c>
      <c r="D72" s="54"/>
      <c r="E72" s="54"/>
      <c r="F72" s="54"/>
      <c r="G72" s="54"/>
      <c r="H72" s="54" t="str">
        <f t="shared" si="18"/>
        <v/>
      </c>
      <c r="I72" s="67"/>
      <c r="J72" s="67"/>
      <c r="K72" s="54" t="str">
        <f t="shared" si="17"/>
        <v/>
      </c>
      <c r="L72" s="57" t="str">
        <f t="shared" si="12"/>
        <v/>
      </c>
      <c r="M72" s="57" t="str">
        <f t="shared" si="10"/>
        <v/>
      </c>
      <c r="N72" s="57" t="str">
        <f t="shared" si="9"/>
        <v/>
      </c>
      <c r="O72" s="57" t="str">
        <f t="shared" si="13"/>
        <v/>
      </c>
      <c r="P72" s="51" t="str">
        <f t="shared" si="14"/>
        <v>72</v>
      </c>
      <c r="Q72" s="51" t="str">
        <f t="shared" si="15"/>
        <v>2020</v>
      </c>
    </row>
    <row r="73" spans="1:17" x14ac:dyDescent="0.25">
      <c r="A73" s="54">
        <f t="shared" si="16"/>
        <v>71</v>
      </c>
      <c r="B73" s="55" t="s">
        <v>231</v>
      </c>
      <c r="C73" s="56" t="s">
        <v>232</v>
      </c>
      <c r="D73" s="54">
        <v>0</v>
      </c>
      <c r="E73" s="54">
        <v>9</v>
      </c>
      <c r="F73" s="54"/>
      <c r="G73" s="54"/>
      <c r="H73" s="54" t="str">
        <f t="shared" si="18"/>
        <v/>
      </c>
      <c r="I73" s="67">
        <v>23</v>
      </c>
      <c r="J73" s="67">
        <v>12</v>
      </c>
      <c r="K73" s="54">
        <f t="shared" si="17"/>
        <v>35</v>
      </c>
      <c r="L73" s="57">
        <f t="shared" si="12"/>
        <v>9</v>
      </c>
      <c r="M73" s="57">
        <f t="shared" si="10"/>
        <v>35</v>
      </c>
      <c r="N73" s="57">
        <f t="shared" ref="N73:N136" si="19">IF(AND(L73="",M73=""),"",(SUM(L73:M73)))</f>
        <v>44</v>
      </c>
      <c r="O73" s="57" t="str">
        <f t="shared" si="13"/>
        <v>F</v>
      </c>
      <c r="P73" s="51" t="str">
        <f t="shared" si="14"/>
        <v>73</v>
      </c>
      <c r="Q73" s="51" t="str">
        <f t="shared" si="15"/>
        <v>2020</v>
      </c>
    </row>
    <row r="74" spans="1:17" x14ac:dyDescent="0.25">
      <c r="A74" s="54">
        <f t="shared" si="16"/>
        <v>72</v>
      </c>
      <c r="B74" s="55" t="s">
        <v>233</v>
      </c>
      <c r="C74" s="56" t="s">
        <v>234</v>
      </c>
      <c r="D74" s="54"/>
      <c r="E74" s="54"/>
      <c r="F74" s="54"/>
      <c r="G74" s="54"/>
      <c r="H74" s="54" t="str">
        <f t="shared" si="18"/>
        <v/>
      </c>
      <c r="I74" s="67"/>
      <c r="J74" s="67"/>
      <c r="K74" s="54" t="str">
        <f t="shared" si="17"/>
        <v/>
      </c>
      <c r="L74" s="57" t="str">
        <f t="shared" si="12"/>
        <v/>
      </c>
      <c r="M74" s="57" t="str">
        <f t="shared" si="10"/>
        <v/>
      </c>
      <c r="N74" s="57" t="str">
        <f t="shared" si="19"/>
        <v/>
      </c>
      <c r="O74" s="57" t="str">
        <f t="shared" si="13"/>
        <v/>
      </c>
      <c r="P74" s="51" t="str">
        <f t="shared" si="14"/>
        <v>74</v>
      </c>
      <c r="Q74" s="51" t="str">
        <f t="shared" si="15"/>
        <v>2020</v>
      </c>
    </row>
    <row r="75" spans="1:17" x14ac:dyDescent="0.25">
      <c r="A75" s="54">
        <f t="shared" si="16"/>
        <v>73</v>
      </c>
      <c r="B75" s="55" t="s">
        <v>235</v>
      </c>
      <c r="C75" s="56" t="s">
        <v>236</v>
      </c>
      <c r="D75" s="54">
        <v>0</v>
      </c>
      <c r="E75" s="54">
        <v>11</v>
      </c>
      <c r="F75" s="54">
        <v>0</v>
      </c>
      <c r="G75" s="54"/>
      <c r="H75" s="54">
        <f t="shared" si="18"/>
        <v>0</v>
      </c>
      <c r="I75" s="67">
        <v>17</v>
      </c>
      <c r="J75" s="67">
        <v>10</v>
      </c>
      <c r="K75" s="54">
        <f t="shared" si="17"/>
        <v>27</v>
      </c>
      <c r="L75" s="57">
        <f t="shared" si="12"/>
        <v>11</v>
      </c>
      <c r="M75" s="57">
        <f t="shared" si="10"/>
        <v>27</v>
      </c>
      <c r="N75" s="57">
        <f t="shared" si="19"/>
        <v>38</v>
      </c>
      <c r="O75" s="57" t="str">
        <f t="shared" si="13"/>
        <v>F</v>
      </c>
      <c r="P75" s="51" t="str">
        <f t="shared" si="14"/>
        <v>75</v>
      </c>
      <c r="Q75" s="51" t="str">
        <f t="shared" si="15"/>
        <v>2020</v>
      </c>
    </row>
    <row r="76" spans="1:17" x14ac:dyDescent="0.25">
      <c r="A76" s="54">
        <f t="shared" si="16"/>
        <v>74</v>
      </c>
      <c r="B76" s="55" t="s">
        <v>237</v>
      </c>
      <c r="C76" s="56" t="s">
        <v>238</v>
      </c>
      <c r="D76" s="54"/>
      <c r="E76" s="54"/>
      <c r="F76" s="54"/>
      <c r="G76" s="54"/>
      <c r="H76" s="54" t="str">
        <f t="shared" si="18"/>
        <v/>
      </c>
      <c r="I76" s="67"/>
      <c r="J76" s="67"/>
      <c r="K76" s="54" t="str">
        <f t="shared" si="17"/>
        <v/>
      </c>
      <c r="L76" s="57" t="str">
        <f t="shared" si="12"/>
        <v/>
      </c>
      <c r="M76" s="57" t="str">
        <f t="shared" si="10"/>
        <v/>
      </c>
      <c r="N76" s="57" t="str">
        <f t="shared" si="19"/>
        <v/>
      </c>
      <c r="O76" s="57" t="str">
        <f t="shared" si="13"/>
        <v/>
      </c>
      <c r="P76" s="51" t="str">
        <f t="shared" si="14"/>
        <v>76</v>
      </c>
      <c r="Q76" s="51" t="str">
        <f t="shared" si="15"/>
        <v>2020</v>
      </c>
    </row>
    <row r="77" spans="1:17" x14ac:dyDescent="0.25">
      <c r="A77" s="54">
        <f t="shared" si="16"/>
        <v>75</v>
      </c>
      <c r="B77" s="55" t="s">
        <v>239</v>
      </c>
      <c r="C77" s="56" t="s">
        <v>240</v>
      </c>
      <c r="D77" s="54"/>
      <c r="E77" s="54"/>
      <c r="F77" s="54"/>
      <c r="G77" s="54"/>
      <c r="H77" s="54" t="str">
        <f t="shared" si="18"/>
        <v/>
      </c>
      <c r="I77" s="67"/>
      <c r="J77" s="67"/>
      <c r="K77" s="54" t="str">
        <f t="shared" si="17"/>
        <v/>
      </c>
      <c r="L77" s="57" t="str">
        <f t="shared" si="12"/>
        <v/>
      </c>
      <c r="M77" s="57" t="str">
        <f t="shared" si="10"/>
        <v/>
      </c>
      <c r="N77" s="57" t="str">
        <f t="shared" si="19"/>
        <v/>
      </c>
      <c r="O77" s="57" t="str">
        <f t="shared" si="13"/>
        <v/>
      </c>
      <c r="P77" s="51" t="str">
        <f t="shared" si="14"/>
        <v>77</v>
      </c>
      <c r="Q77" s="51" t="str">
        <f t="shared" si="15"/>
        <v>2020</v>
      </c>
    </row>
    <row r="78" spans="1:17" x14ac:dyDescent="0.25">
      <c r="A78" s="54">
        <f t="shared" si="16"/>
        <v>76</v>
      </c>
      <c r="B78" s="55" t="s">
        <v>241</v>
      </c>
      <c r="C78" s="56" t="s">
        <v>242</v>
      </c>
      <c r="D78" s="54"/>
      <c r="E78" s="54"/>
      <c r="F78" s="54"/>
      <c r="G78" s="54"/>
      <c r="H78" s="54" t="str">
        <f t="shared" si="18"/>
        <v/>
      </c>
      <c r="I78" s="67"/>
      <c r="J78" s="67"/>
      <c r="K78" s="54" t="str">
        <f t="shared" si="17"/>
        <v/>
      </c>
      <c r="L78" s="57" t="str">
        <f t="shared" si="12"/>
        <v/>
      </c>
      <c r="M78" s="57" t="str">
        <f t="shared" si="10"/>
        <v/>
      </c>
      <c r="N78" s="57" t="str">
        <f t="shared" si="19"/>
        <v/>
      </c>
      <c r="O78" s="57" t="str">
        <f t="shared" si="13"/>
        <v/>
      </c>
      <c r="P78" s="51" t="str">
        <f t="shared" si="14"/>
        <v>78</v>
      </c>
      <c r="Q78" s="51" t="str">
        <f t="shared" si="15"/>
        <v>2020</v>
      </c>
    </row>
    <row r="79" spans="1:17" x14ac:dyDescent="0.25">
      <c r="A79" s="54">
        <f t="shared" si="16"/>
        <v>77</v>
      </c>
      <c r="B79" s="55" t="s">
        <v>243</v>
      </c>
      <c r="C79" s="56" t="s">
        <v>244</v>
      </c>
      <c r="D79" s="54"/>
      <c r="E79" s="54"/>
      <c r="F79" s="54"/>
      <c r="G79" s="54"/>
      <c r="H79" s="54" t="str">
        <f t="shared" si="18"/>
        <v/>
      </c>
      <c r="I79" s="67"/>
      <c r="J79" s="67"/>
      <c r="K79" s="54" t="str">
        <f t="shared" si="17"/>
        <v/>
      </c>
      <c r="L79" s="57" t="str">
        <f t="shared" si="12"/>
        <v/>
      </c>
      <c r="M79" s="57" t="str">
        <f t="shared" si="10"/>
        <v/>
      </c>
      <c r="N79" s="57" t="str">
        <f t="shared" si="19"/>
        <v/>
      </c>
      <c r="O79" s="57" t="str">
        <f t="shared" si="13"/>
        <v/>
      </c>
      <c r="P79" s="51" t="str">
        <f t="shared" si="14"/>
        <v>79</v>
      </c>
      <c r="Q79" s="51" t="str">
        <f t="shared" si="15"/>
        <v>2020</v>
      </c>
    </row>
    <row r="80" spans="1:17" x14ac:dyDescent="0.25">
      <c r="A80" s="54">
        <f t="shared" si="16"/>
        <v>78</v>
      </c>
      <c r="B80" s="55" t="s">
        <v>245</v>
      </c>
      <c r="C80" s="56" t="s">
        <v>246</v>
      </c>
      <c r="D80" s="54">
        <v>9</v>
      </c>
      <c r="E80" s="54">
        <v>16</v>
      </c>
      <c r="F80" s="54"/>
      <c r="G80" s="54"/>
      <c r="H80" s="54" t="str">
        <f t="shared" si="18"/>
        <v/>
      </c>
      <c r="I80" s="67">
        <v>8</v>
      </c>
      <c r="J80" s="67">
        <v>10</v>
      </c>
      <c r="K80" s="54">
        <f t="shared" si="17"/>
        <v>18</v>
      </c>
      <c r="L80" s="57">
        <f t="shared" si="12"/>
        <v>16</v>
      </c>
      <c r="M80" s="57">
        <f t="shared" si="10"/>
        <v>18</v>
      </c>
      <c r="N80" s="57">
        <f t="shared" si="19"/>
        <v>34</v>
      </c>
      <c r="O80" s="57" t="str">
        <f t="shared" si="13"/>
        <v>F</v>
      </c>
      <c r="P80" s="51" t="str">
        <f t="shared" si="14"/>
        <v>80</v>
      </c>
      <c r="Q80" s="51" t="str">
        <f t="shared" si="15"/>
        <v>2020</v>
      </c>
    </row>
    <row r="81" spans="1:17" x14ac:dyDescent="0.25">
      <c r="A81" s="54">
        <f t="shared" si="16"/>
        <v>79</v>
      </c>
      <c r="B81" s="55" t="s">
        <v>247</v>
      </c>
      <c r="C81" s="56" t="s">
        <v>248</v>
      </c>
      <c r="D81" s="54"/>
      <c r="E81" s="54"/>
      <c r="F81" s="54"/>
      <c r="G81" s="54"/>
      <c r="H81" s="54" t="str">
        <f t="shared" si="18"/>
        <v/>
      </c>
      <c r="I81" s="67"/>
      <c r="J81" s="67"/>
      <c r="K81" s="54" t="str">
        <f t="shared" si="17"/>
        <v/>
      </c>
      <c r="L81" s="57" t="str">
        <f t="shared" si="12"/>
        <v/>
      </c>
      <c r="M81" s="57" t="str">
        <f t="shared" si="10"/>
        <v/>
      </c>
      <c r="N81" s="57" t="str">
        <f t="shared" si="19"/>
        <v/>
      </c>
      <c r="O81" s="57" t="str">
        <f t="shared" si="13"/>
        <v/>
      </c>
      <c r="P81" s="51" t="str">
        <f t="shared" si="14"/>
        <v>81</v>
      </c>
      <c r="Q81" s="51" t="str">
        <f t="shared" si="15"/>
        <v>2020</v>
      </c>
    </row>
    <row r="82" spans="1:17" x14ac:dyDescent="0.25">
      <c r="A82" s="54">
        <f t="shared" si="16"/>
        <v>80</v>
      </c>
      <c r="B82" s="55" t="s">
        <v>249</v>
      </c>
      <c r="C82" s="56" t="s">
        <v>250</v>
      </c>
      <c r="D82" s="54"/>
      <c r="E82" s="54"/>
      <c r="F82" s="54"/>
      <c r="G82" s="54"/>
      <c r="H82" s="54" t="str">
        <f t="shared" si="18"/>
        <v/>
      </c>
      <c r="I82" s="67"/>
      <c r="J82" s="67"/>
      <c r="K82" s="54" t="str">
        <f t="shared" si="17"/>
        <v/>
      </c>
      <c r="L82" s="57" t="str">
        <f t="shared" si="12"/>
        <v/>
      </c>
      <c r="M82" s="57" t="str">
        <f t="shared" si="10"/>
        <v/>
      </c>
      <c r="N82" s="57" t="str">
        <f t="shared" si="19"/>
        <v/>
      </c>
      <c r="O82" s="57" t="str">
        <f t="shared" si="13"/>
        <v/>
      </c>
      <c r="P82" s="51" t="str">
        <f t="shared" si="14"/>
        <v>82</v>
      </c>
      <c r="Q82" s="51" t="str">
        <f t="shared" si="15"/>
        <v>2020</v>
      </c>
    </row>
    <row r="83" spans="1:17" x14ac:dyDescent="0.25">
      <c r="A83" s="54">
        <f t="shared" si="16"/>
        <v>81</v>
      </c>
      <c r="B83" s="55" t="s">
        <v>251</v>
      </c>
      <c r="C83" s="56" t="s">
        <v>252</v>
      </c>
      <c r="D83" s="54"/>
      <c r="E83" s="54"/>
      <c r="F83" s="54"/>
      <c r="G83" s="54"/>
      <c r="H83" s="54" t="str">
        <f t="shared" si="18"/>
        <v/>
      </c>
      <c r="I83" s="67"/>
      <c r="J83" s="67"/>
      <c r="K83" s="54" t="str">
        <f t="shared" si="17"/>
        <v/>
      </c>
      <c r="L83" s="57" t="str">
        <f t="shared" si="12"/>
        <v/>
      </c>
      <c r="M83" s="57" t="str">
        <f t="shared" si="10"/>
        <v/>
      </c>
      <c r="N83" s="57" t="str">
        <f t="shared" si="19"/>
        <v/>
      </c>
      <c r="O83" s="57" t="str">
        <f t="shared" si="13"/>
        <v/>
      </c>
      <c r="P83" s="51" t="str">
        <f t="shared" si="14"/>
        <v>83</v>
      </c>
      <c r="Q83" s="51" t="str">
        <f t="shared" si="15"/>
        <v>2020</v>
      </c>
    </row>
    <row r="84" spans="1:17" x14ac:dyDescent="0.25">
      <c r="A84" s="54">
        <f t="shared" si="16"/>
        <v>82</v>
      </c>
      <c r="B84" s="55" t="s">
        <v>253</v>
      </c>
      <c r="C84" s="56" t="s">
        <v>254</v>
      </c>
      <c r="D84" s="54"/>
      <c r="E84" s="54"/>
      <c r="F84" s="54"/>
      <c r="G84" s="54"/>
      <c r="H84" s="54" t="str">
        <f t="shared" si="18"/>
        <v/>
      </c>
      <c r="I84" s="67"/>
      <c r="J84" s="67"/>
      <c r="K84" s="54" t="str">
        <f t="shared" si="17"/>
        <v/>
      </c>
      <c r="L84" s="57" t="str">
        <f t="shared" si="12"/>
        <v/>
      </c>
      <c r="M84" s="57" t="str">
        <f t="shared" si="10"/>
        <v/>
      </c>
      <c r="N84" s="57" t="str">
        <f t="shared" si="19"/>
        <v/>
      </c>
      <c r="O84" s="57" t="str">
        <f t="shared" si="13"/>
        <v/>
      </c>
      <c r="P84" s="51" t="str">
        <f t="shared" si="14"/>
        <v>84</v>
      </c>
      <c r="Q84" s="51" t="str">
        <f t="shared" si="15"/>
        <v>2020</v>
      </c>
    </row>
    <row r="85" spans="1:17" x14ac:dyDescent="0.25">
      <c r="A85" s="54">
        <f t="shared" si="16"/>
        <v>83</v>
      </c>
      <c r="B85" s="55" t="s">
        <v>255</v>
      </c>
      <c r="C85" s="56" t="s">
        <v>256</v>
      </c>
      <c r="D85" s="54"/>
      <c r="E85" s="54"/>
      <c r="F85" s="54"/>
      <c r="G85" s="54"/>
      <c r="H85" s="54" t="str">
        <f t="shared" si="18"/>
        <v/>
      </c>
      <c r="I85" s="67"/>
      <c r="J85" s="67"/>
      <c r="K85" s="54" t="str">
        <f t="shared" si="17"/>
        <v/>
      </c>
      <c r="L85" s="57" t="str">
        <f t="shared" si="12"/>
        <v/>
      </c>
      <c r="M85" s="57" t="str">
        <f t="shared" si="10"/>
        <v/>
      </c>
      <c r="N85" s="57" t="str">
        <f t="shared" si="19"/>
        <v/>
      </c>
      <c r="O85" s="57" t="str">
        <f t="shared" si="13"/>
        <v/>
      </c>
      <c r="P85" s="51" t="str">
        <f t="shared" si="14"/>
        <v>85</v>
      </c>
      <c r="Q85" s="51" t="str">
        <f t="shared" si="15"/>
        <v>2020</v>
      </c>
    </row>
    <row r="86" spans="1:17" x14ac:dyDescent="0.25">
      <c r="A86" s="54">
        <f t="shared" si="16"/>
        <v>84</v>
      </c>
      <c r="B86" s="55" t="s">
        <v>257</v>
      </c>
      <c r="C86" s="56" t="s">
        <v>258</v>
      </c>
      <c r="D86" s="54"/>
      <c r="E86" s="54"/>
      <c r="F86" s="54"/>
      <c r="G86" s="54"/>
      <c r="H86" s="54" t="str">
        <f t="shared" si="18"/>
        <v/>
      </c>
      <c r="I86" s="67"/>
      <c r="J86" s="67"/>
      <c r="K86" s="54" t="str">
        <f t="shared" si="17"/>
        <v/>
      </c>
      <c r="L86" s="57" t="str">
        <f t="shared" si="12"/>
        <v/>
      </c>
      <c r="M86" s="57" t="str">
        <f t="shared" si="10"/>
        <v/>
      </c>
      <c r="N86" s="57" t="str">
        <f t="shared" si="19"/>
        <v/>
      </c>
      <c r="O86" s="57" t="str">
        <f t="shared" si="13"/>
        <v/>
      </c>
      <c r="P86" s="51" t="str">
        <f t="shared" si="14"/>
        <v>86</v>
      </c>
      <c r="Q86" s="51" t="str">
        <f t="shared" si="15"/>
        <v>2020</v>
      </c>
    </row>
    <row r="87" spans="1:17" x14ac:dyDescent="0.25">
      <c r="A87" s="54">
        <f t="shared" si="16"/>
        <v>85</v>
      </c>
      <c r="B87" s="55" t="s">
        <v>259</v>
      </c>
      <c r="C87" s="56" t="s">
        <v>260</v>
      </c>
      <c r="D87" s="54"/>
      <c r="E87" s="54"/>
      <c r="F87" s="54"/>
      <c r="G87" s="54"/>
      <c r="H87" s="54" t="str">
        <f t="shared" si="18"/>
        <v/>
      </c>
      <c r="I87" s="67"/>
      <c r="J87" s="67"/>
      <c r="K87" s="54" t="str">
        <f t="shared" si="17"/>
        <v/>
      </c>
      <c r="L87" s="57" t="str">
        <f t="shared" si="12"/>
        <v/>
      </c>
      <c r="M87" s="57" t="str">
        <f t="shared" si="10"/>
        <v/>
      </c>
      <c r="N87" s="57" t="str">
        <f t="shared" si="19"/>
        <v/>
      </c>
      <c r="O87" s="57" t="str">
        <f t="shared" si="13"/>
        <v/>
      </c>
      <c r="P87" s="51" t="str">
        <f t="shared" si="14"/>
        <v>87</v>
      </c>
      <c r="Q87" s="51" t="str">
        <f t="shared" si="15"/>
        <v>2020</v>
      </c>
    </row>
    <row r="88" spans="1:17" x14ac:dyDescent="0.25">
      <c r="A88" s="54">
        <f t="shared" si="16"/>
        <v>86</v>
      </c>
      <c r="B88" s="55" t="s">
        <v>261</v>
      </c>
      <c r="C88" s="56" t="s">
        <v>262</v>
      </c>
      <c r="D88" s="54"/>
      <c r="E88" s="54"/>
      <c r="F88" s="54"/>
      <c r="G88" s="54"/>
      <c r="H88" s="54" t="str">
        <f t="shared" si="18"/>
        <v/>
      </c>
      <c r="I88" s="67"/>
      <c r="J88" s="67"/>
      <c r="K88" s="54" t="str">
        <f t="shared" si="17"/>
        <v/>
      </c>
      <c r="L88" s="57" t="str">
        <f t="shared" si="12"/>
        <v/>
      </c>
      <c r="M88" s="57" t="str">
        <f t="shared" si="10"/>
        <v/>
      </c>
      <c r="N88" s="57" t="str">
        <f t="shared" si="19"/>
        <v/>
      </c>
      <c r="O88" s="57" t="str">
        <f t="shared" si="13"/>
        <v/>
      </c>
      <c r="P88" s="51" t="str">
        <f t="shared" si="14"/>
        <v>88</v>
      </c>
      <c r="Q88" s="51" t="str">
        <f t="shared" si="15"/>
        <v>2020</v>
      </c>
    </row>
    <row r="89" spans="1:17" x14ac:dyDescent="0.25">
      <c r="A89" s="54">
        <f t="shared" si="16"/>
        <v>87</v>
      </c>
      <c r="B89" s="55" t="s">
        <v>263</v>
      </c>
      <c r="C89" s="56" t="s">
        <v>264</v>
      </c>
      <c r="D89" s="54"/>
      <c r="E89" s="54">
        <v>5</v>
      </c>
      <c r="F89" s="54"/>
      <c r="G89" s="54"/>
      <c r="H89" s="54" t="str">
        <f t="shared" si="18"/>
        <v/>
      </c>
      <c r="I89" s="67">
        <v>10</v>
      </c>
      <c r="J89" s="67">
        <v>9</v>
      </c>
      <c r="K89" s="54">
        <f t="shared" si="17"/>
        <v>19</v>
      </c>
      <c r="L89" s="57">
        <f t="shared" si="12"/>
        <v>5</v>
      </c>
      <c r="M89" s="57">
        <f t="shared" si="10"/>
        <v>19</v>
      </c>
      <c r="N89" s="57">
        <f t="shared" si="19"/>
        <v>24</v>
      </c>
      <c r="O89" s="57" t="str">
        <f t="shared" si="13"/>
        <v>F</v>
      </c>
      <c r="P89" s="51" t="str">
        <f t="shared" si="14"/>
        <v>89</v>
      </c>
      <c r="Q89" s="51" t="str">
        <f t="shared" si="15"/>
        <v>2020</v>
      </c>
    </row>
    <row r="90" spans="1:17" x14ac:dyDescent="0.25">
      <c r="A90" s="54">
        <f t="shared" si="16"/>
        <v>88</v>
      </c>
      <c r="B90" s="55" t="s">
        <v>265</v>
      </c>
      <c r="C90" s="56" t="s">
        <v>266</v>
      </c>
      <c r="D90" s="54"/>
      <c r="E90" s="54"/>
      <c r="F90" s="54"/>
      <c r="G90" s="54"/>
      <c r="H90" s="54" t="str">
        <f t="shared" si="18"/>
        <v/>
      </c>
      <c r="I90" s="67"/>
      <c r="J90" s="67"/>
      <c r="K90" s="54" t="str">
        <f t="shared" si="17"/>
        <v/>
      </c>
      <c r="L90" s="57" t="str">
        <f t="shared" si="12"/>
        <v/>
      </c>
      <c r="M90" s="57" t="str">
        <f t="shared" si="10"/>
        <v/>
      </c>
      <c r="N90" s="57" t="str">
        <f t="shared" si="19"/>
        <v/>
      </c>
      <c r="O90" s="57" t="str">
        <f t="shared" si="13"/>
        <v/>
      </c>
      <c r="P90" s="51" t="str">
        <f t="shared" si="14"/>
        <v>90</v>
      </c>
      <c r="Q90" s="51" t="str">
        <f t="shared" si="15"/>
        <v>2020</v>
      </c>
    </row>
    <row r="91" spans="1:17" x14ac:dyDescent="0.25">
      <c r="A91" s="54">
        <f t="shared" si="16"/>
        <v>89</v>
      </c>
      <c r="B91" s="55" t="s">
        <v>267</v>
      </c>
      <c r="C91" s="56" t="s">
        <v>268</v>
      </c>
      <c r="D91" s="54"/>
      <c r="E91" s="54"/>
      <c r="F91" s="54"/>
      <c r="G91" s="54"/>
      <c r="H91" s="54" t="str">
        <f t="shared" si="18"/>
        <v/>
      </c>
      <c r="I91" s="67"/>
      <c r="J91" s="67"/>
      <c r="K91" s="54" t="str">
        <f t="shared" si="17"/>
        <v/>
      </c>
      <c r="L91" s="57" t="str">
        <f t="shared" si="12"/>
        <v/>
      </c>
      <c r="M91" s="57" t="str">
        <f t="shared" si="10"/>
        <v/>
      </c>
      <c r="N91" s="57" t="str">
        <f t="shared" si="19"/>
        <v/>
      </c>
      <c r="O91" s="57" t="str">
        <f t="shared" si="13"/>
        <v/>
      </c>
      <c r="P91" s="51" t="str">
        <f t="shared" si="14"/>
        <v>2</v>
      </c>
      <c r="Q91" s="51" t="str">
        <f t="shared" si="15"/>
        <v>2019</v>
      </c>
    </row>
    <row r="92" spans="1:17" x14ac:dyDescent="0.25">
      <c r="A92" s="54">
        <f t="shared" si="16"/>
        <v>90</v>
      </c>
      <c r="B92" s="55" t="s">
        <v>269</v>
      </c>
      <c r="C92" s="56" t="s">
        <v>270</v>
      </c>
      <c r="D92" s="54">
        <v>0</v>
      </c>
      <c r="E92" s="54">
        <v>24</v>
      </c>
      <c r="F92" s="54"/>
      <c r="G92" s="54"/>
      <c r="H92" s="54" t="str">
        <f t="shared" si="18"/>
        <v/>
      </c>
      <c r="I92" s="67">
        <v>0</v>
      </c>
      <c r="J92" s="67">
        <v>12</v>
      </c>
      <c r="K92" s="54">
        <f t="shared" si="17"/>
        <v>12</v>
      </c>
      <c r="L92" s="57">
        <f t="shared" si="12"/>
        <v>24</v>
      </c>
      <c r="M92" s="57">
        <f t="shared" si="10"/>
        <v>12</v>
      </c>
      <c r="N92" s="57">
        <f t="shared" si="19"/>
        <v>36</v>
      </c>
      <c r="O92" s="57" t="str">
        <f t="shared" si="13"/>
        <v>F</v>
      </c>
      <c r="P92" s="51" t="str">
        <f t="shared" si="14"/>
        <v>3</v>
      </c>
      <c r="Q92" s="51" t="str">
        <f t="shared" si="15"/>
        <v>2019</v>
      </c>
    </row>
    <row r="93" spans="1:17" x14ac:dyDescent="0.25">
      <c r="A93" s="54">
        <f t="shared" si="16"/>
        <v>91</v>
      </c>
      <c r="B93" s="55" t="s">
        <v>271</v>
      </c>
      <c r="C93" s="56" t="s">
        <v>272</v>
      </c>
      <c r="D93" s="54"/>
      <c r="E93" s="54">
        <v>0</v>
      </c>
      <c r="F93" s="54"/>
      <c r="G93" s="54"/>
      <c r="H93" s="54" t="str">
        <f t="shared" si="18"/>
        <v/>
      </c>
      <c r="I93" s="67"/>
      <c r="J93" s="67"/>
      <c r="K93" s="54" t="str">
        <f t="shared" si="17"/>
        <v/>
      </c>
      <c r="L93" s="57">
        <f t="shared" si="12"/>
        <v>0</v>
      </c>
      <c r="M93" s="57" t="str">
        <f t="shared" si="10"/>
        <v/>
      </c>
      <c r="N93" s="57">
        <f t="shared" si="19"/>
        <v>0</v>
      </c>
      <c r="O93" s="57" t="str">
        <f t="shared" si="13"/>
        <v>F</v>
      </c>
      <c r="P93" s="51" t="str">
        <f t="shared" si="14"/>
        <v>5</v>
      </c>
      <c r="Q93" s="51" t="str">
        <f t="shared" si="15"/>
        <v>2019</v>
      </c>
    </row>
    <row r="94" spans="1:17" x14ac:dyDescent="0.25">
      <c r="A94" s="54">
        <f t="shared" si="16"/>
        <v>92</v>
      </c>
      <c r="B94" s="55" t="s">
        <v>273</v>
      </c>
      <c r="C94" s="56" t="s">
        <v>274</v>
      </c>
      <c r="D94" s="54">
        <v>17</v>
      </c>
      <c r="E94" s="54"/>
      <c r="F94" s="54">
        <v>9</v>
      </c>
      <c r="G94" s="54">
        <v>14</v>
      </c>
      <c r="H94" s="54">
        <f t="shared" si="18"/>
        <v>23</v>
      </c>
      <c r="I94" s="67">
        <v>8</v>
      </c>
      <c r="J94" s="67">
        <v>18</v>
      </c>
      <c r="K94" s="54">
        <f t="shared" si="17"/>
        <v>26</v>
      </c>
      <c r="L94" s="57">
        <f t="shared" si="12"/>
        <v>17</v>
      </c>
      <c r="M94" s="57">
        <f t="shared" si="10"/>
        <v>26</v>
      </c>
      <c r="N94" s="57">
        <f t="shared" si="19"/>
        <v>43</v>
      </c>
      <c r="O94" s="57" t="str">
        <f t="shared" si="13"/>
        <v>F</v>
      </c>
      <c r="P94" s="51" t="str">
        <f t="shared" si="14"/>
        <v>6</v>
      </c>
      <c r="Q94" s="51" t="str">
        <f t="shared" si="15"/>
        <v>2019</v>
      </c>
    </row>
    <row r="95" spans="1:17" x14ac:dyDescent="0.25">
      <c r="A95" s="54">
        <f t="shared" si="16"/>
        <v>93</v>
      </c>
      <c r="B95" s="55" t="s">
        <v>275</v>
      </c>
      <c r="C95" s="56" t="s">
        <v>276</v>
      </c>
      <c r="D95" s="54">
        <v>11</v>
      </c>
      <c r="E95" s="54">
        <v>13.5</v>
      </c>
      <c r="F95" s="54"/>
      <c r="G95" s="54"/>
      <c r="H95" s="54" t="str">
        <f t="shared" si="18"/>
        <v/>
      </c>
      <c r="I95" s="67">
        <v>2</v>
      </c>
      <c r="J95" s="67">
        <v>7</v>
      </c>
      <c r="K95" s="54">
        <f t="shared" si="17"/>
        <v>9</v>
      </c>
      <c r="L95" s="57">
        <f t="shared" si="12"/>
        <v>13.5</v>
      </c>
      <c r="M95" s="57">
        <f t="shared" si="10"/>
        <v>9</v>
      </c>
      <c r="N95" s="57">
        <f t="shared" si="19"/>
        <v>22.5</v>
      </c>
      <c r="O95" s="57" t="str">
        <f t="shared" si="13"/>
        <v>F</v>
      </c>
      <c r="P95" s="51" t="str">
        <f t="shared" si="14"/>
        <v>7</v>
      </c>
      <c r="Q95" s="51" t="str">
        <f t="shared" si="15"/>
        <v>2019</v>
      </c>
    </row>
    <row r="96" spans="1:17" x14ac:dyDescent="0.25">
      <c r="A96" s="54">
        <f t="shared" si="16"/>
        <v>94</v>
      </c>
      <c r="B96" s="55" t="s">
        <v>277</v>
      </c>
      <c r="C96" s="56" t="s">
        <v>278</v>
      </c>
      <c r="D96" s="54"/>
      <c r="E96" s="54"/>
      <c r="F96" s="54"/>
      <c r="G96" s="54"/>
      <c r="H96" s="54" t="str">
        <f t="shared" si="18"/>
        <v/>
      </c>
      <c r="I96" s="67"/>
      <c r="J96" s="67"/>
      <c r="K96" s="54" t="str">
        <f t="shared" si="17"/>
        <v/>
      </c>
      <c r="L96" s="57" t="str">
        <f t="shared" si="12"/>
        <v/>
      </c>
      <c r="M96" s="57" t="str">
        <f t="shared" ref="M96:M140" si="20">IF(K96="",IF(H96="","",H96),K96)</f>
        <v/>
      </c>
      <c r="N96" s="57" t="str">
        <f t="shared" si="19"/>
        <v/>
      </c>
      <c r="O96" s="57" t="str">
        <f t="shared" si="13"/>
        <v/>
      </c>
      <c r="P96" s="51" t="str">
        <f t="shared" si="14"/>
        <v>8</v>
      </c>
      <c r="Q96" s="51" t="str">
        <f t="shared" si="15"/>
        <v>2019</v>
      </c>
    </row>
    <row r="97" spans="1:17" x14ac:dyDescent="0.25">
      <c r="A97" s="54">
        <f t="shared" si="16"/>
        <v>95</v>
      </c>
      <c r="B97" s="55" t="s">
        <v>279</v>
      </c>
      <c r="C97" s="56" t="s">
        <v>280</v>
      </c>
      <c r="D97" s="54">
        <v>14</v>
      </c>
      <c r="E97" s="54">
        <v>11</v>
      </c>
      <c r="F97" s="54"/>
      <c r="G97" s="54"/>
      <c r="H97" s="54" t="str">
        <f t="shared" si="18"/>
        <v/>
      </c>
      <c r="I97" s="67">
        <v>6</v>
      </c>
      <c r="J97" s="67">
        <v>10</v>
      </c>
      <c r="K97" s="54">
        <f t="shared" si="17"/>
        <v>16</v>
      </c>
      <c r="L97" s="57">
        <f t="shared" si="12"/>
        <v>11</v>
      </c>
      <c r="M97" s="57">
        <f t="shared" si="20"/>
        <v>16</v>
      </c>
      <c r="N97" s="57">
        <f t="shared" si="19"/>
        <v>27</v>
      </c>
      <c r="O97" s="57" t="str">
        <f t="shared" si="13"/>
        <v>F</v>
      </c>
      <c r="P97" s="51" t="str">
        <f t="shared" si="14"/>
        <v>16</v>
      </c>
      <c r="Q97" s="51" t="str">
        <f t="shared" si="15"/>
        <v>2019</v>
      </c>
    </row>
    <row r="98" spans="1:17" x14ac:dyDescent="0.25">
      <c r="A98" s="54">
        <f t="shared" si="16"/>
        <v>96</v>
      </c>
      <c r="B98" s="55" t="s">
        <v>281</v>
      </c>
      <c r="C98" s="56" t="s">
        <v>282</v>
      </c>
      <c r="D98" s="54"/>
      <c r="E98" s="54"/>
      <c r="F98" s="54"/>
      <c r="G98" s="54"/>
      <c r="H98" s="54" t="str">
        <f t="shared" si="18"/>
        <v/>
      </c>
      <c r="I98" s="67"/>
      <c r="J98" s="67"/>
      <c r="K98" s="54" t="str">
        <f t="shared" si="17"/>
        <v/>
      </c>
      <c r="L98" s="57" t="str">
        <f t="shared" si="12"/>
        <v/>
      </c>
      <c r="M98" s="57" t="str">
        <f t="shared" si="20"/>
        <v/>
      </c>
      <c r="N98" s="57" t="str">
        <f t="shared" si="19"/>
        <v/>
      </c>
      <c r="O98" s="57" t="str">
        <f t="shared" si="13"/>
        <v/>
      </c>
      <c r="P98" s="51" t="str">
        <f t="shared" si="14"/>
        <v>18</v>
      </c>
      <c r="Q98" s="51" t="str">
        <f t="shared" si="15"/>
        <v>2019</v>
      </c>
    </row>
    <row r="99" spans="1:17" x14ac:dyDescent="0.25">
      <c r="A99" s="54">
        <f t="shared" si="16"/>
        <v>97</v>
      </c>
      <c r="B99" s="55" t="s">
        <v>283</v>
      </c>
      <c r="C99" s="56" t="s">
        <v>284</v>
      </c>
      <c r="D99" s="54">
        <v>0</v>
      </c>
      <c r="E99" s="54">
        <v>0</v>
      </c>
      <c r="F99" s="54">
        <v>0</v>
      </c>
      <c r="G99" s="54"/>
      <c r="H99" s="54">
        <f t="shared" si="18"/>
        <v>0</v>
      </c>
      <c r="I99" s="67">
        <v>16</v>
      </c>
      <c r="J99" s="67">
        <v>11</v>
      </c>
      <c r="K99" s="54">
        <f t="shared" si="17"/>
        <v>27</v>
      </c>
      <c r="L99" s="57">
        <f t="shared" si="12"/>
        <v>0</v>
      </c>
      <c r="M99" s="57">
        <f t="shared" si="20"/>
        <v>27</v>
      </c>
      <c r="N99" s="57">
        <f t="shared" si="19"/>
        <v>27</v>
      </c>
      <c r="O99" s="57" t="str">
        <f t="shared" ref="O99:O130" si="21">IF(AND(M99="",N99=""),"",VLOOKUP(N99,Ocjene,2))</f>
        <v>F</v>
      </c>
      <c r="P99" s="51" t="str">
        <f t="shared" si="14"/>
        <v>19</v>
      </c>
      <c r="Q99" s="51" t="str">
        <f t="shared" si="15"/>
        <v>2019</v>
      </c>
    </row>
    <row r="100" spans="1:17" x14ac:dyDescent="0.25">
      <c r="A100" s="54">
        <f t="shared" si="16"/>
        <v>98</v>
      </c>
      <c r="B100" s="55" t="s">
        <v>285</v>
      </c>
      <c r="C100" s="56" t="s">
        <v>286</v>
      </c>
      <c r="D100" s="54"/>
      <c r="E100" s="54"/>
      <c r="F100" s="54"/>
      <c r="G100" s="54"/>
      <c r="H100" s="54" t="str">
        <f t="shared" si="18"/>
        <v/>
      </c>
      <c r="I100" s="67"/>
      <c r="J100" s="67"/>
      <c r="K100" s="54" t="str">
        <f t="shared" si="17"/>
        <v/>
      </c>
      <c r="L100" s="57" t="str">
        <f t="shared" si="12"/>
        <v/>
      </c>
      <c r="M100" s="57" t="str">
        <f t="shared" si="20"/>
        <v/>
      </c>
      <c r="N100" s="57" t="str">
        <f t="shared" si="19"/>
        <v/>
      </c>
      <c r="O100" s="57" t="str">
        <f t="shared" si="21"/>
        <v/>
      </c>
      <c r="P100" s="51" t="str">
        <f t="shared" si="14"/>
        <v>22</v>
      </c>
      <c r="Q100" s="51" t="str">
        <f t="shared" si="15"/>
        <v>2019</v>
      </c>
    </row>
    <row r="101" spans="1:17" x14ac:dyDescent="0.25">
      <c r="A101" s="54">
        <f t="shared" si="16"/>
        <v>99</v>
      </c>
      <c r="B101" s="55" t="s">
        <v>287</v>
      </c>
      <c r="C101" s="56" t="s">
        <v>288</v>
      </c>
      <c r="D101" s="54">
        <v>13</v>
      </c>
      <c r="E101" s="54">
        <v>11.5</v>
      </c>
      <c r="F101" s="54">
        <v>7</v>
      </c>
      <c r="G101" s="54">
        <v>12</v>
      </c>
      <c r="H101" s="54">
        <f t="shared" si="18"/>
        <v>19</v>
      </c>
      <c r="I101" s="67">
        <v>6</v>
      </c>
      <c r="J101" s="67">
        <v>10</v>
      </c>
      <c r="K101" s="54">
        <f t="shared" si="17"/>
        <v>16</v>
      </c>
      <c r="L101" s="57">
        <f t="shared" si="12"/>
        <v>11.5</v>
      </c>
      <c r="M101" s="57">
        <f t="shared" si="20"/>
        <v>16</v>
      </c>
      <c r="N101" s="57">
        <f t="shared" si="19"/>
        <v>27.5</v>
      </c>
      <c r="O101" s="57" t="str">
        <f t="shared" si="21"/>
        <v>F</v>
      </c>
      <c r="P101" s="51" t="str">
        <f t="shared" si="14"/>
        <v>26</v>
      </c>
      <c r="Q101" s="51" t="str">
        <f t="shared" si="15"/>
        <v>2019</v>
      </c>
    </row>
    <row r="102" spans="1:17" x14ac:dyDescent="0.25">
      <c r="A102" s="54">
        <f t="shared" si="16"/>
        <v>100</v>
      </c>
      <c r="B102" s="55" t="s">
        <v>289</v>
      </c>
      <c r="C102" s="56" t="s">
        <v>290</v>
      </c>
      <c r="D102" s="54"/>
      <c r="E102" s="54"/>
      <c r="F102" s="54"/>
      <c r="G102" s="54"/>
      <c r="H102" s="54" t="str">
        <f t="shared" si="18"/>
        <v/>
      </c>
      <c r="I102" s="67"/>
      <c r="J102" s="67"/>
      <c r="K102" s="54" t="str">
        <f t="shared" si="17"/>
        <v/>
      </c>
      <c r="L102" s="57" t="str">
        <f t="shared" si="12"/>
        <v/>
      </c>
      <c r="M102" s="57" t="str">
        <f t="shared" si="20"/>
        <v/>
      </c>
      <c r="N102" s="57" t="str">
        <f t="shared" si="19"/>
        <v/>
      </c>
      <c r="O102" s="57" t="str">
        <f t="shared" si="21"/>
        <v/>
      </c>
      <c r="P102" s="51" t="str">
        <f t="shared" si="14"/>
        <v>32</v>
      </c>
      <c r="Q102" s="51" t="str">
        <f t="shared" si="15"/>
        <v>2019</v>
      </c>
    </row>
    <row r="103" spans="1:17" x14ac:dyDescent="0.25">
      <c r="A103" s="54">
        <f t="shared" si="16"/>
        <v>101</v>
      </c>
      <c r="B103" s="55" t="s">
        <v>291</v>
      </c>
      <c r="C103" s="56" t="s">
        <v>292</v>
      </c>
      <c r="D103" s="54"/>
      <c r="E103" s="54"/>
      <c r="F103" s="54"/>
      <c r="G103" s="54"/>
      <c r="H103" s="54" t="str">
        <f t="shared" si="18"/>
        <v/>
      </c>
      <c r="I103" s="67"/>
      <c r="J103" s="67"/>
      <c r="K103" s="54" t="str">
        <f t="shared" si="17"/>
        <v/>
      </c>
      <c r="L103" s="57" t="str">
        <f t="shared" si="12"/>
        <v/>
      </c>
      <c r="M103" s="57" t="str">
        <f t="shared" si="20"/>
        <v/>
      </c>
      <c r="N103" s="57" t="str">
        <f t="shared" si="19"/>
        <v/>
      </c>
      <c r="O103" s="57" t="str">
        <f t="shared" si="21"/>
        <v/>
      </c>
      <c r="P103" s="51" t="str">
        <f t="shared" si="14"/>
        <v>33</v>
      </c>
      <c r="Q103" s="51" t="str">
        <f t="shared" si="15"/>
        <v>2019</v>
      </c>
    </row>
    <row r="104" spans="1:17" x14ac:dyDescent="0.25">
      <c r="A104" s="54">
        <f t="shared" si="16"/>
        <v>102</v>
      </c>
      <c r="B104" s="55" t="s">
        <v>293</v>
      </c>
      <c r="C104" s="56" t="s">
        <v>294</v>
      </c>
      <c r="D104" s="54"/>
      <c r="E104" s="54"/>
      <c r="F104" s="54"/>
      <c r="G104" s="54"/>
      <c r="H104" s="54" t="str">
        <f t="shared" si="18"/>
        <v/>
      </c>
      <c r="I104" s="67"/>
      <c r="J104" s="67"/>
      <c r="K104" s="54" t="str">
        <f t="shared" si="17"/>
        <v/>
      </c>
      <c r="L104" s="57" t="str">
        <f t="shared" si="12"/>
        <v/>
      </c>
      <c r="M104" s="57" t="str">
        <f t="shared" si="20"/>
        <v/>
      </c>
      <c r="N104" s="57" t="str">
        <f t="shared" si="19"/>
        <v/>
      </c>
      <c r="O104" s="57" t="str">
        <f t="shared" si="21"/>
        <v/>
      </c>
      <c r="P104" s="51" t="str">
        <f t="shared" si="14"/>
        <v>44</v>
      </c>
      <c r="Q104" s="51" t="str">
        <f t="shared" si="15"/>
        <v>2019</v>
      </c>
    </row>
    <row r="105" spans="1:17" x14ac:dyDescent="0.25">
      <c r="A105" s="54">
        <f t="shared" si="16"/>
        <v>103</v>
      </c>
      <c r="B105" s="55" t="s">
        <v>295</v>
      </c>
      <c r="C105" s="56" t="s">
        <v>296</v>
      </c>
      <c r="D105" s="54"/>
      <c r="E105" s="54"/>
      <c r="F105" s="54"/>
      <c r="G105" s="54"/>
      <c r="H105" s="54" t="str">
        <f t="shared" si="18"/>
        <v/>
      </c>
      <c r="I105" s="67"/>
      <c r="J105" s="67"/>
      <c r="K105" s="54" t="str">
        <f t="shared" si="17"/>
        <v/>
      </c>
      <c r="L105" s="57" t="str">
        <f t="shared" si="12"/>
        <v/>
      </c>
      <c r="M105" s="57" t="str">
        <f t="shared" si="20"/>
        <v/>
      </c>
      <c r="N105" s="57" t="str">
        <f t="shared" si="19"/>
        <v/>
      </c>
      <c r="O105" s="57" t="str">
        <f t="shared" si="21"/>
        <v/>
      </c>
      <c r="P105" s="51" t="str">
        <f t="shared" si="14"/>
        <v>56</v>
      </c>
      <c r="Q105" s="51" t="str">
        <f t="shared" si="15"/>
        <v>2019</v>
      </c>
    </row>
    <row r="106" spans="1:17" x14ac:dyDescent="0.25">
      <c r="A106" s="54">
        <f t="shared" si="16"/>
        <v>104</v>
      </c>
      <c r="B106" s="55" t="s">
        <v>297</v>
      </c>
      <c r="C106" s="56" t="s">
        <v>298</v>
      </c>
      <c r="D106" s="54"/>
      <c r="E106" s="54"/>
      <c r="F106" s="54"/>
      <c r="G106" s="54"/>
      <c r="H106" s="54" t="str">
        <f t="shared" si="18"/>
        <v/>
      </c>
      <c r="I106" s="67"/>
      <c r="J106" s="67"/>
      <c r="K106" s="54" t="str">
        <f t="shared" si="17"/>
        <v/>
      </c>
      <c r="L106" s="57" t="str">
        <f t="shared" si="12"/>
        <v/>
      </c>
      <c r="M106" s="57" t="str">
        <f t="shared" si="20"/>
        <v/>
      </c>
      <c r="N106" s="57" t="str">
        <f t="shared" si="19"/>
        <v/>
      </c>
      <c r="O106" s="57" t="str">
        <f t="shared" si="21"/>
        <v/>
      </c>
      <c r="P106" s="51" t="str">
        <f t="shared" si="14"/>
        <v>4</v>
      </c>
      <c r="Q106" s="51" t="str">
        <f t="shared" si="15"/>
        <v>2018</v>
      </c>
    </row>
    <row r="107" spans="1:17" x14ac:dyDescent="0.25">
      <c r="A107" s="54">
        <f t="shared" si="16"/>
        <v>105</v>
      </c>
      <c r="B107" s="55" t="s">
        <v>299</v>
      </c>
      <c r="C107" s="56" t="s">
        <v>300</v>
      </c>
      <c r="D107" s="54">
        <v>7</v>
      </c>
      <c r="E107" s="54">
        <v>8</v>
      </c>
      <c r="F107" s="54"/>
      <c r="G107" s="54"/>
      <c r="H107" s="54" t="str">
        <f t="shared" si="18"/>
        <v/>
      </c>
      <c r="I107" s="67"/>
      <c r="J107" s="67"/>
      <c r="K107" s="54" t="str">
        <f t="shared" si="17"/>
        <v/>
      </c>
      <c r="L107" s="57">
        <f t="shared" si="12"/>
        <v>8</v>
      </c>
      <c r="M107" s="57" t="str">
        <f t="shared" si="20"/>
        <v/>
      </c>
      <c r="N107" s="57">
        <f t="shared" si="19"/>
        <v>8</v>
      </c>
      <c r="O107" s="57" t="str">
        <f t="shared" si="21"/>
        <v>F</v>
      </c>
      <c r="P107" s="51" t="str">
        <f t="shared" si="14"/>
        <v>6</v>
      </c>
      <c r="Q107" s="51" t="str">
        <f t="shared" si="15"/>
        <v>2018</v>
      </c>
    </row>
    <row r="108" spans="1:17" x14ac:dyDescent="0.25">
      <c r="A108" s="54">
        <f t="shared" si="16"/>
        <v>106</v>
      </c>
      <c r="B108" s="55" t="s">
        <v>301</v>
      </c>
      <c r="C108" s="56" t="s">
        <v>302</v>
      </c>
      <c r="D108" s="54"/>
      <c r="E108" s="54">
        <v>9</v>
      </c>
      <c r="F108" s="54"/>
      <c r="G108" s="54"/>
      <c r="H108" s="54" t="str">
        <f t="shared" si="18"/>
        <v/>
      </c>
      <c r="I108" s="67">
        <v>6</v>
      </c>
      <c r="J108" s="67">
        <v>8</v>
      </c>
      <c r="K108" s="54">
        <f t="shared" si="17"/>
        <v>14</v>
      </c>
      <c r="L108" s="57">
        <f t="shared" si="12"/>
        <v>9</v>
      </c>
      <c r="M108" s="57">
        <f t="shared" si="20"/>
        <v>14</v>
      </c>
      <c r="N108" s="57">
        <f t="shared" si="19"/>
        <v>23</v>
      </c>
      <c r="O108" s="57" t="str">
        <f t="shared" si="21"/>
        <v>F</v>
      </c>
      <c r="P108" s="51" t="str">
        <f t="shared" si="14"/>
        <v>7</v>
      </c>
      <c r="Q108" s="51" t="str">
        <f t="shared" si="15"/>
        <v>2018</v>
      </c>
    </row>
    <row r="109" spans="1:17" x14ac:dyDescent="0.25">
      <c r="A109" s="54">
        <f t="shared" si="16"/>
        <v>107</v>
      </c>
      <c r="B109" s="55" t="s">
        <v>303</v>
      </c>
      <c r="C109" s="56" t="s">
        <v>304</v>
      </c>
      <c r="D109" s="54"/>
      <c r="E109" s="54"/>
      <c r="F109" s="54"/>
      <c r="G109" s="54"/>
      <c r="H109" s="54" t="str">
        <f t="shared" si="18"/>
        <v/>
      </c>
      <c r="I109" s="67"/>
      <c r="J109" s="67"/>
      <c r="K109" s="54" t="str">
        <f t="shared" si="17"/>
        <v/>
      </c>
      <c r="L109" s="57" t="str">
        <f t="shared" si="12"/>
        <v/>
      </c>
      <c r="M109" s="57" t="str">
        <f t="shared" si="20"/>
        <v/>
      </c>
      <c r="N109" s="57" t="str">
        <f t="shared" si="19"/>
        <v/>
      </c>
      <c r="O109" s="57" t="str">
        <f t="shared" si="21"/>
        <v/>
      </c>
      <c r="P109" s="51" t="str">
        <f t="shared" si="14"/>
        <v>8</v>
      </c>
      <c r="Q109" s="51" t="str">
        <f t="shared" si="15"/>
        <v>2018</v>
      </c>
    </row>
    <row r="110" spans="1:17" x14ac:dyDescent="0.25">
      <c r="A110" s="54">
        <f t="shared" si="16"/>
        <v>108</v>
      </c>
      <c r="B110" s="55" t="s">
        <v>305</v>
      </c>
      <c r="C110" s="56" t="s">
        <v>306</v>
      </c>
      <c r="D110" s="54"/>
      <c r="E110" s="54">
        <v>7</v>
      </c>
      <c r="F110" s="54"/>
      <c r="G110" s="54"/>
      <c r="H110" s="54" t="str">
        <f t="shared" si="18"/>
        <v/>
      </c>
      <c r="I110" s="67"/>
      <c r="J110" s="67"/>
      <c r="K110" s="54" t="str">
        <f t="shared" si="17"/>
        <v/>
      </c>
      <c r="L110" s="57">
        <f t="shared" si="12"/>
        <v>7</v>
      </c>
      <c r="M110" s="57" t="str">
        <f t="shared" si="20"/>
        <v/>
      </c>
      <c r="N110" s="57">
        <f t="shared" si="19"/>
        <v>7</v>
      </c>
      <c r="O110" s="57" t="str">
        <f t="shared" si="21"/>
        <v>F</v>
      </c>
      <c r="P110" s="51" t="str">
        <f t="shared" si="14"/>
        <v>11</v>
      </c>
      <c r="Q110" s="51" t="str">
        <f t="shared" si="15"/>
        <v>2018</v>
      </c>
    </row>
    <row r="111" spans="1:17" x14ac:dyDescent="0.25">
      <c r="A111" s="54">
        <f t="shared" si="16"/>
        <v>109</v>
      </c>
      <c r="B111" s="55" t="s">
        <v>307</v>
      </c>
      <c r="C111" s="56" t="s">
        <v>308</v>
      </c>
      <c r="D111" s="54"/>
      <c r="E111" s="54"/>
      <c r="F111" s="54"/>
      <c r="G111" s="54"/>
      <c r="H111" s="54" t="str">
        <f t="shared" si="18"/>
        <v/>
      </c>
      <c r="I111" s="67"/>
      <c r="J111" s="67"/>
      <c r="K111" s="54" t="str">
        <f t="shared" si="17"/>
        <v/>
      </c>
      <c r="L111" s="57" t="str">
        <f t="shared" si="12"/>
        <v/>
      </c>
      <c r="M111" s="57" t="str">
        <f t="shared" si="20"/>
        <v/>
      </c>
      <c r="N111" s="57" t="str">
        <f t="shared" si="19"/>
        <v/>
      </c>
      <c r="O111" s="57" t="str">
        <f t="shared" si="21"/>
        <v/>
      </c>
      <c r="P111" s="51" t="str">
        <f t="shared" si="14"/>
        <v>13</v>
      </c>
      <c r="Q111" s="51" t="str">
        <f t="shared" si="15"/>
        <v>2018</v>
      </c>
    </row>
    <row r="112" spans="1:17" x14ac:dyDescent="0.25">
      <c r="A112" s="54">
        <f t="shared" si="16"/>
        <v>110</v>
      </c>
      <c r="B112" s="55" t="s">
        <v>309</v>
      </c>
      <c r="C112" s="56" t="s">
        <v>310</v>
      </c>
      <c r="D112" s="54"/>
      <c r="E112" s="54"/>
      <c r="F112" s="54"/>
      <c r="G112" s="54"/>
      <c r="H112" s="54" t="str">
        <f t="shared" si="18"/>
        <v/>
      </c>
      <c r="I112" s="67"/>
      <c r="J112" s="67"/>
      <c r="K112" s="54" t="str">
        <f t="shared" si="17"/>
        <v/>
      </c>
      <c r="L112" s="57" t="str">
        <f t="shared" si="12"/>
        <v/>
      </c>
      <c r="M112" s="57" t="str">
        <f t="shared" si="20"/>
        <v/>
      </c>
      <c r="N112" s="57" t="str">
        <f t="shared" si="19"/>
        <v/>
      </c>
      <c r="O112" s="57" t="str">
        <f t="shared" si="21"/>
        <v/>
      </c>
      <c r="P112" s="51" t="str">
        <f t="shared" si="14"/>
        <v>14</v>
      </c>
      <c r="Q112" s="51" t="str">
        <f t="shared" si="15"/>
        <v>2018</v>
      </c>
    </row>
    <row r="113" spans="1:17" x14ac:dyDescent="0.25">
      <c r="A113" s="54">
        <f t="shared" si="16"/>
        <v>111</v>
      </c>
      <c r="B113" s="55" t="s">
        <v>311</v>
      </c>
      <c r="C113" s="56" t="s">
        <v>312</v>
      </c>
      <c r="D113" s="54"/>
      <c r="E113" s="54">
        <v>8</v>
      </c>
      <c r="F113" s="54">
        <v>1</v>
      </c>
      <c r="G113" s="54"/>
      <c r="H113" s="54">
        <f t="shared" si="18"/>
        <v>1</v>
      </c>
      <c r="I113" s="67"/>
      <c r="J113" s="67"/>
      <c r="K113" s="54" t="str">
        <f t="shared" si="17"/>
        <v/>
      </c>
      <c r="L113" s="57">
        <f t="shared" si="12"/>
        <v>8</v>
      </c>
      <c r="M113" s="57">
        <f t="shared" si="20"/>
        <v>1</v>
      </c>
      <c r="N113" s="57">
        <f t="shared" si="19"/>
        <v>9</v>
      </c>
      <c r="O113" s="57" t="str">
        <f t="shared" si="21"/>
        <v>F</v>
      </c>
      <c r="P113" s="51" t="str">
        <f t="shared" si="14"/>
        <v>15</v>
      </c>
      <c r="Q113" s="51" t="str">
        <f t="shared" si="15"/>
        <v>2018</v>
      </c>
    </row>
    <row r="114" spans="1:17" x14ac:dyDescent="0.25">
      <c r="A114" s="54">
        <f t="shared" si="16"/>
        <v>112</v>
      </c>
      <c r="B114" s="55" t="s">
        <v>313</v>
      </c>
      <c r="C114" s="56" t="s">
        <v>314</v>
      </c>
      <c r="D114" s="54"/>
      <c r="E114" s="54">
        <v>5</v>
      </c>
      <c r="F114" s="54"/>
      <c r="G114" s="54"/>
      <c r="H114" s="54" t="str">
        <f t="shared" si="18"/>
        <v/>
      </c>
      <c r="I114" s="67"/>
      <c r="J114" s="67"/>
      <c r="K114" s="54" t="str">
        <f t="shared" si="17"/>
        <v/>
      </c>
      <c r="L114" s="57">
        <f t="shared" si="12"/>
        <v>5</v>
      </c>
      <c r="M114" s="57" t="str">
        <f t="shared" si="20"/>
        <v/>
      </c>
      <c r="N114" s="57">
        <f t="shared" si="19"/>
        <v>5</v>
      </c>
      <c r="O114" s="57" t="str">
        <f t="shared" si="21"/>
        <v>F</v>
      </c>
      <c r="P114" s="51" t="str">
        <f t="shared" si="14"/>
        <v>24</v>
      </c>
      <c r="Q114" s="51" t="str">
        <f t="shared" si="15"/>
        <v>2018</v>
      </c>
    </row>
    <row r="115" spans="1:17" x14ac:dyDescent="0.25">
      <c r="A115" s="54">
        <f t="shared" si="16"/>
        <v>113</v>
      </c>
      <c r="B115" s="55" t="s">
        <v>315</v>
      </c>
      <c r="C115" s="56" t="s">
        <v>316</v>
      </c>
      <c r="D115" s="54"/>
      <c r="E115" s="54"/>
      <c r="F115" s="54"/>
      <c r="G115" s="54"/>
      <c r="H115" s="54" t="str">
        <f t="shared" si="18"/>
        <v/>
      </c>
      <c r="I115" s="67"/>
      <c r="J115" s="67"/>
      <c r="K115" s="54" t="str">
        <f t="shared" si="17"/>
        <v/>
      </c>
      <c r="L115" s="57" t="str">
        <f t="shared" si="12"/>
        <v/>
      </c>
      <c r="M115" s="57" t="str">
        <f t="shared" si="20"/>
        <v/>
      </c>
      <c r="N115" s="57" t="str">
        <f t="shared" si="19"/>
        <v/>
      </c>
      <c r="O115" s="57" t="str">
        <f t="shared" si="21"/>
        <v/>
      </c>
      <c r="P115" s="51" t="str">
        <f t="shared" si="14"/>
        <v>44</v>
      </c>
      <c r="Q115" s="51" t="str">
        <f t="shared" si="15"/>
        <v>2018</v>
      </c>
    </row>
    <row r="116" spans="1:17" x14ac:dyDescent="0.25">
      <c r="A116" s="54">
        <f t="shared" si="16"/>
        <v>114</v>
      </c>
      <c r="B116" s="55" t="s">
        <v>317</v>
      </c>
      <c r="C116" s="56" t="s">
        <v>318</v>
      </c>
      <c r="D116" s="54">
        <v>0</v>
      </c>
      <c r="E116" s="54"/>
      <c r="F116" s="54"/>
      <c r="G116" s="54"/>
      <c r="H116" s="54" t="str">
        <f t="shared" si="18"/>
        <v/>
      </c>
      <c r="I116" s="67"/>
      <c r="J116" s="67"/>
      <c r="K116" s="54" t="str">
        <f t="shared" si="17"/>
        <v/>
      </c>
      <c r="L116" s="57">
        <f t="shared" si="12"/>
        <v>0</v>
      </c>
      <c r="M116" s="57" t="str">
        <f t="shared" si="20"/>
        <v/>
      </c>
      <c r="N116" s="57">
        <f t="shared" si="19"/>
        <v>0</v>
      </c>
      <c r="O116" s="57" t="str">
        <f t="shared" si="21"/>
        <v>F</v>
      </c>
      <c r="P116" s="51" t="str">
        <f t="shared" si="14"/>
        <v>68</v>
      </c>
      <c r="Q116" s="51" t="str">
        <f t="shared" si="15"/>
        <v>2018</v>
      </c>
    </row>
    <row r="117" spans="1:17" x14ac:dyDescent="0.25">
      <c r="A117" s="54">
        <f t="shared" si="16"/>
        <v>115</v>
      </c>
      <c r="B117" s="55" t="s">
        <v>319</v>
      </c>
      <c r="C117" s="56" t="s">
        <v>320</v>
      </c>
      <c r="D117" s="54">
        <v>5</v>
      </c>
      <c r="E117" s="54"/>
      <c r="F117" s="54"/>
      <c r="G117" s="54"/>
      <c r="H117" s="54" t="str">
        <f t="shared" si="18"/>
        <v/>
      </c>
      <c r="I117" s="67"/>
      <c r="J117" s="67"/>
      <c r="K117" s="54" t="str">
        <f t="shared" si="17"/>
        <v/>
      </c>
      <c r="L117" s="57">
        <f t="shared" si="12"/>
        <v>5</v>
      </c>
      <c r="M117" s="57" t="str">
        <f t="shared" si="20"/>
        <v/>
      </c>
      <c r="N117" s="57">
        <f t="shared" si="19"/>
        <v>5</v>
      </c>
      <c r="O117" s="57" t="str">
        <f t="shared" si="21"/>
        <v>F</v>
      </c>
      <c r="P117" s="51" t="str">
        <f t="shared" si="14"/>
        <v>69</v>
      </c>
      <c r="Q117" s="51" t="str">
        <f t="shared" si="15"/>
        <v>2018</v>
      </c>
    </row>
    <row r="118" spans="1:17" x14ac:dyDescent="0.25">
      <c r="A118" s="54">
        <f t="shared" si="16"/>
        <v>116</v>
      </c>
      <c r="B118" s="55" t="s">
        <v>321</v>
      </c>
      <c r="C118" s="56" t="s">
        <v>322</v>
      </c>
      <c r="D118" s="54"/>
      <c r="E118" s="54"/>
      <c r="F118" s="54"/>
      <c r="G118" s="54"/>
      <c r="H118" s="54" t="str">
        <f t="shared" si="18"/>
        <v/>
      </c>
      <c r="I118" s="67"/>
      <c r="J118" s="67"/>
      <c r="K118" s="54" t="str">
        <f t="shared" si="17"/>
        <v/>
      </c>
      <c r="L118" s="57" t="str">
        <f t="shared" si="12"/>
        <v/>
      </c>
      <c r="M118" s="57" t="str">
        <f t="shared" si="20"/>
        <v/>
      </c>
      <c r="N118" s="57" t="str">
        <f t="shared" si="19"/>
        <v/>
      </c>
      <c r="O118" s="57" t="str">
        <f t="shared" si="21"/>
        <v/>
      </c>
      <c r="P118" s="51" t="str">
        <f t="shared" si="14"/>
        <v>70</v>
      </c>
      <c r="Q118" s="51" t="str">
        <f t="shared" si="15"/>
        <v>2018</v>
      </c>
    </row>
    <row r="119" spans="1:17" x14ac:dyDescent="0.25">
      <c r="A119" s="54">
        <f t="shared" si="16"/>
        <v>117</v>
      </c>
      <c r="B119" s="55" t="s">
        <v>323</v>
      </c>
      <c r="C119" s="56" t="s">
        <v>324</v>
      </c>
      <c r="D119" s="54">
        <v>24</v>
      </c>
      <c r="E119" s="54"/>
      <c r="F119" s="54">
        <v>0</v>
      </c>
      <c r="G119" s="54"/>
      <c r="H119" s="54">
        <f t="shared" si="18"/>
        <v>0</v>
      </c>
      <c r="I119" s="67">
        <v>16</v>
      </c>
      <c r="J119" s="67">
        <v>12</v>
      </c>
      <c r="K119" s="54">
        <f t="shared" si="17"/>
        <v>28</v>
      </c>
      <c r="L119" s="57">
        <f t="shared" si="12"/>
        <v>24</v>
      </c>
      <c r="M119" s="57">
        <f t="shared" si="20"/>
        <v>28</v>
      </c>
      <c r="N119" s="57">
        <f t="shared" si="19"/>
        <v>52</v>
      </c>
      <c r="O119" s="57" t="str">
        <f t="shared" si="21"/>
        <v>E</v>
      </c>
      <c r="P119" s="51" t="str">
        <f t="shared" si="14"/>
        <v>75</v>
      </c>
      <c r="Q119" s="51" t="str">
        <f t="shared" si="15"/>
        <v>2018</v>
      </c>
    </row>
    <row r="120" spans="1:17" x14ac:dyDescent="0.25">
      <c r="A120" s="54">
        <f t="shared" si="16"/>
        <v>118</v>
      </c>
      <c r="B120" s="55" t="s">
        <v>325</v>
      </c>
      <c r="C120" s="56" t="s">
        <v>326</v>
      </c>
      <c r="D120" s="54"/>
      <c r="E120" s="54"/>
      <c r="F120" s="54"/>
      <c r="G120" s="54"/>
      <c r="H120" s="54" t="str">
        <f t="shared" si="18"/>
        <v/>
      </c>
      <c r="I120" s="67"/>
      <c r="J120" s="67"/>
      <c r="K120" s="54" t="str">
        <f t="shared" si="17"/>
        <v/>
      </c>
      <c r="L120" s="57" t="str">
        <f t="shared" si="12"/>
        <v/>
      </c>
      <c r="M120" s="57" t="str">
        <f t="shared" si="20"/>
        <v/>
      </c>
      <c r="N120" s="57" t="str">
        <f t="shared" si="19"/>
        <v/>
      </c>
      <c r="O120" s="57" t="str">
        <f t="shared" si="21"/>
        <v/>
      </c>
      <c r="P120" s="51" t="str">
        <f t="shared" si="14"/>
        <v>81</v>
      </c>
      <c r="Q120" s="51" t="str">
        <f t="shared" si="15"/>
        <v>2018</v>
      </c>
    </row>
    <row r="121" spans="1:17" x14ac:dyDescent="0.25">
      <c r="A121" s="54">
        <f t="shared" si="16"/>
        <v>119</v>
      </c>
      <c r="B121" s="55" t="s">
        <v>327</v>
      </c>
      <c r="C121" s="56" t="s">
        <v>328</v>
      </c>
      <c r="D121" s="54">
        <v>16</v>
      </c>
      <c r="E121" s="54">
        <v>8.5</v>
      </c>
      <c r="F121" s="54">
        <v>8.5</v>
      </c>
      <c r="G121" s="54">
        <v>8</v>
      </c>
      <c r="H121" s="54">
        <f t="shared" si="18"/>
        <v>16.5</v>
      </c>
      <c r="I121" s="67">
        <v>8</v>
      </c>
      <c r="J121" s="67">
        <v>11</v>
      </c>
      <c r="K121" s="54">
        <f t="shared" si="17"/>
        <v>19</v>
      </c>
      <c r="L121" s="57">
        <f t="shared" si="12"/>
        <v>8.5</v>
      </c>
      <c r="M121" s="57">
        <f t="shared" si="20"/>
        <v>19</v>
      </c>
      <c r="N121" s="57">
        <f t="shared" si="19"/>
        <v>27.5</v>
      </c>
      <c r="O121" s="57" t="str">
        <f t="shared" si="21"/>
        <v>F</v>
      </c>
      <c r="P121" s="51" t="str">
        <f t="shared" si="14"/>
        <v>1</v>
      </c>
      <c r="Q121" s="51" t="str">
        <f t="shared" si="15"/>
        <v>2017</v>
      </c>
    </row>
    <row r="122" spans="1:17" x14ac:dyDescent="0.25">
      <c r="A122" s="54">
        <f t="shared" si="16"/>
        <v>120</v>
      </c>
      <c r="B122" s="55" t="s">
        <v>329</v>
      </c>
      <c r="C122" s="56" t="s">
        <v>330</v>
      </c>
      <c r="D122" s="54"/>
      <c r="E122" s="54"/>
      <c r="F122" s="54"/>
      <c r="G122" s="54"/>
      <c r="H122" s="54" t="str">
        <f t="shared" si="18"/>
        <v/>
      </c>
      <c r="I122" s="67"/>
      <c r="J122" s="67"/>
      <c r="K122" s="54" t="str">
        <f t="shared" si="17"/>
        <v/>
      </c>
      <c r="L122" s="57" t="str">
        <f t="shared" si="12"/>
        <v/>
      </c>
      <c r="M122" s="57" t="str">
        <f t="shared" si="20"/>
        <v/>
      </c>
      <c r="N122" s="57" t="str">
        <f t="shared" si="19"/>
        <v/>
      </c>
      <c r="O122" s="57" t="str">
        <f t="shared" si="21"/>
        <v/>
      </c>
      <c r="P122" s="51" t="str">
        <f t="shared" si="14"/>
        <v>25</v>
      </c>
      <c r="Q122" s="51" t="str">
        <f t="shared" si="15"/>
        <v>2017</v>
      </c>
    </row>
    <row r="123" spans="1:17" x14ac:dyDescent="0.25">
      <c r="A123" s="54">
        <f t="shared" si="16"/>
        <v>121</v>
      </c>
      <c r="B123" s="55" t="s">
        <v>331</v>
      </c>
      <c r="C123" s="56" t="s">
        <v>332</v>
      </c>
      <c r="D123" s="54">
        <v>16</v>
      </c>
      <c r="E123" s="54">
        <v>21</v>
      </c>
      <c r="F123" s="54">
        <v>7.5</v>
      </c>
      <c r="G123" s="54">
        <v>4</v>
      </c>
      <c r="H123" s="54">
        <f t="shared" si="18"/>
        <v>11.5</v>
      </c>
      <c r="I123" s="67"/>
      <c r="J123" s="67"/>
      <c r="K123" s="54" t="str">
        <f t="shared" si="17"/>
        <v/>
      </c>
      <c r="L123" s="57">
        <f t="shared" si="12"/>
        <v>21</v>
      </c>
      <c r="M123" s="57">
        <f t="shared" si="20"/>
        <v>11.5</v>
      </c>
      <c r="N123" s="57">
        <f t="shared" si="19"/>
        <v>32.5</v>
      </c>
      <c r="O123" s="57" t="str">
        <f t="shared" si="21"/>
        <v>F</v>
      </c>
      <c r="P123" s="51" t="str">
        <f t="shared" si="14"/>
        <v>35</v>
      </c>
      <c r="Q123" s="51" t="str">
        <f t="shared" si="15"/>
        <v>2017</v>
      </c>
    </row>
    <row r="124" spans="1:17" x14ac:dyDescent="0.25">
      <c r="A124" s="54">
        <f t="shared" si="16"/>
        <v>122</v>
      </c>
      <c r="B124" s="55" t="s">
        <v>333</v>
      </c>
      <c r="C124" s="56" t="s">
        <v>334</v>
      </c>
      <c r="D124" s="54">
        <v>14</v>
      </c>
      <c r="E124" s="54">
        <v>6</v>
      </c>
      <c r="F124" s="54">
        <v>6</v>
      </c>
      <c r="G124" s="54">
        <v>3</v>
      </c>
      <c r="H124" s="54">
        <f t="shared" si="18"/>
        <v>9</v>
      </c>
      <c r="I124" s="67">
        <v>7</v>
      </c>
      <c r="J124" s="67">
        <v>1</v>
      </c>
      <c r="K124" s="54">
        <f t="shared" si="17"/>
        <v>8</v>
      </c>
      <c r="L124" s="57">
        <f t="shared" si="12"/>
        <v>6</v>
      </c>
      <c r="M124" s="57">
        <f t="shared" si="20"/>
        <v>8</v>
      </c>
      <c r="N124" s="57">
        <f t="shared" si="19"/>
        <v>14</v>
      </c>
      <c r="O124" s="57" t="str">
        <f t="shared" si="21"/>
        <v>F</v>
      </c>
      <c r="P124" s="51" t="str">
        <f t="shared" si="14"/>
        <v>41</v>
      </c>
      <c r="Q124" s="51" t="str">
        <f t="shared" si="15"/>
        <v>2017</v>
      </c>
    </row>
    <row r="125" spans="1:17" x14ac:dyDescent="0.25">
      <c r="A125" s="54">
        <f t="shared" si="16"/>
        <v>123</v>
      </c>
      <c r="B125" s="55" t="s">
        <v>335</v>
      </c>
      <c r="C125" s="56" t="s">
        <v>336</v>
      </c>
      <c r="D125" s="54"/>
      <c r="E125" s="54"/>
      <c r="F125" s="54"/>
      <c r="G125" s="54"/>
      <c r="H125" s="54" t="str">
        <f t="shared" si="18"/>
        <v/>
      </c>
      <c r="I125" s="54"/>
      <c r="J125" s="54"/>
      <c r="K125" s="54" t="str">
        <f t="shared" si="17"/>
        <v/>
      </c>
      <c r="L125" s="57" t="str">
        <f t="shared" si="12"/>
        <v/>
      </c>
      <c r="M125" s="57" t="str">
        <f t="shared" si="20"/>
        <v/>
      </c>
      <c r="N125" s="57" t="str">
        <f t="shared" si="19"/>
        <v/>
      </c>
      <c r="O125" s="57" t="str">
        <f t="shared" si="21"/>
        <v/>
      </c>
      <c r="P125" s="51" t="str">
        <f t="shared" si="14"/>
        <v>42</v>
      </c>
      <c r="Q125" s="51" t="str">
        <f t="shared" si="15"/>
        <v>2017</v>
      </c>
    </row>
    <row r="126" spans="1:17" x14ac:dyDescent="0.25">
      <c r="A126" s="54">
        <f t="shared" si="16"/>
        <v>124</v>
      </c>
      <c r="B126" s="55" t="s">
        <v>337</v>
      </c>
      <c r="C126" s="56" t="s">
        <v>338</v>
      </c>
      <c r="D126" s="54"/>
      <c r="E126" s="54"/>
      <c r="F126" s="54"/>
      <c r="G126" s="54"/>
      <c r="H126" s="54" t="str">
        <f t="shared" si="18"/>
        <v/>
      </c>
      <c r="I126" s="54"/>
      <c r="J126" s="54"/>
      <c r="K126" s="54" t="str">
        <f t="shared" si="17"/>
        <v/>
      </c>
      <c r="L126" s="57" t="str">
        <f t="shared" si="12"/>
        <v/>
      </c>
      <c r="M126" s="57" t="str">
        <f t="shared" si="20"/>
        <v/>
      </c>
      <c r="N126" s="57" t="str">
        <f t="shared" si="19"/>
        <v/>
      </c>
      <c r="O126" s="57" t="str">
        <f t="shared" si="21"/>
        <v/>
      </c>
      <c r="P126" s="51" t="str">
        <f t="shared" si="14"/>
        <v>51</v>
      </c>
      <c r="Q126" s="51" t="str">
        <f t="shared" si="15"/>
        <v>2017</v>
      </c>
    </row>
    <row r="127" spans="1:17" x14ac:dyDescent="0.25">
      <c r="A127" s="54">
        <f t="shared" si="16"/>
        <v>125</v>
      </c>
      <c r="B127" s="55" t="s">
        <v>339</v>
      </c>
      <c r="C127" s="56" t="s">
        <v>340</v>
      </c>
      <c r="D127" s="54">
        <v>1</v>
      </c>
      <c r="E127" s="54"/>
      <c r="F127" s="54"/>
      <c r="G127" s="54"/>
      <c r="H127" s="54" t="str">
        <f t="shared" si="18"/>
        <v/>
      </c>
      <c r="I127" s="54"/>
      <c r="J127" s="54"/>
      <c r="K127" s="54" t="str">
        <f t="shared" si="17"/>
        <v/>
      </c>
      <c r="L127" s="57">
        <f t="shared" si="12"/>
        <v>1</v>
      </c>
      <c r="M127" s="57" t="str">
        <f t="shared" si="20"/>
        <v/>
      </c>
      <c r="N127" s="57">
        <f t="shared" si="19"/>
        <v>1</v>
      </c>
      <c r="O127" s="57" t="str">
        <f t="shared" si="21"/>
        <v>F</v>
      </c>
      <c r="P127" s="51" t="str">
        <f t="shared" si="14"/>
        <v>52</v>
      </c>
      <c r="Q127" s="51" t="str">
        <f t="shared" si="15"/>
        <v>2017</v>
      </c>
    </row>
    <row r="128" spans="1:17" x14ac:dyDescent="0.25">
      <c r="A128" s="54">
        <f t="shared" si="16"/>
        <v>126</v>
      </c>
      <c r="B128" s="55" t="s">
        <v>341</v>
      </c>
      <c r="C128" s="56" t="s">
        <v>342</v>
      </c>
      <c r="D128" s="54"/>
      <c r="E128" s="54"/>
      <c r="F128" s="54"/>
      <c r="G128" s="54"/>
      <c r="H128" s="54" t="str">
        <f t="shared" si="18"/>
        <v/>
      </c>
      <c r="I128" s="54"/>
      <c r="J128" s="54"/>
      <c r="K128" s="54" t="str">
        <f t="shared" si="17"/>
        <v/>
      </c>
      <c r="L128" s="57" t="str">
        <f t="shared" si="12"/>
        <v/>
      </c>
      <c r="M128" s="57" t="str">
        <f t="shared" si="20"/>
        <v/>
      </c>
      <c r="N128" s="57" t="str">
        <f t="shared" si="19"/>
        <v/>
      </c>
      <c r="O128" s="57" t="str">
        <f t="shared" si="21"/>
        <v/>
      </c>
      <c r="P128" s="51" t="str">
        <f t="shared" si="14"/>
        <v>53</v>
      </c>
      <c r="Q128" s="51" t="str">
        <f t="shared" si="15"/>
        <v>2017</v>
      </c>
    </row>
    <row r="129" spans="1:17" x14ac:dyDescent="0.25">
      <c r="A129" s="54">
        <f t="shared" si="16"/>
        <v>127</v>
      </c>
      <c r="B129" s="55" t="s">
        <v>343</v>
      </c>
      <c r="C129" s="56" t="s">
        <v>344</v>
      </c>
      <c r="D129" s="54"/>
      <c r="E129" s="54"/>
      <c r="F129" s="54"/>
      <c r="G129" s="54"/>
      <c r="H129" s="54" t="str">
        <f t="shared" si="18"/>
        <v/>
      </c>
      <c r="I129" s="54"/>
      <c r="J129" s="54"/>
      <c r="K129" s="54" t="str">
        <f t="shared" si="17"/>
        <v/>
      </c>
      <c r="L129" s="57" t="str">
        <f t="shared" si="12"/>
        <v/>
      </c>
      <c r="M129" s="57" t="str">
        <f t="shared" si="20"/>
        <v/>
      </c>
      <c r="N129" s="57" t="str">
        <f t="shared" si="19"/>
        <v/>
      </c>
      <c r="O129" s="57" t="str">
        <f t="shared" si="21"/>
        <v/>
      </c>
      <c r="P129" s="51" t="str">
        <f t="shared" si="14"/>
        <v>54</v>
      </c>
      <c r="Q129" s="51" t="str">
        <f t="shared" si="15"/>
        <v>2017</v>
      </c>
    </row>
    <row r="130" spans="1:17" x14ac:dyDescent="0.25">
      <c r="A130" s="54">
        <f t="shared" si="16"/>
        <v>128</v>
      </c>
      <c r="B130" s="55" t="s">
        <v>345</v>
      </c>
      <c r="C130" s="56" t="s">
        <v>346</v>
      </c>
      <c r="D130" s="54">
        <v>0</v>
      </c>
      <c r="E130" s="54"/>
      <c r="F130" s="54"/>
      <c r="G130" s="54"/>
      <c r="H130" s="54" t="str">
        <f t="shared" si="18"/>
        <v/>
      </c>
      <c r="I130" s="54"/>
      <c r="J130" s="54"/>
      <c r="K130" s="54" t="str">
        <f t="shared" si="17"/>
        <v/>
      </c>
      <c r="L130" s="57">
        <f t="shared" si="12"/>
        <v>0</v>
      </c>
      <c r="M130" s="57" t="str">
        <f t="shared" si="20"/>
        <v/>
      </c>
      <c r="N130" s="57">
        <f t="shared" si="19"/>
        <v>0</v>
      </c>
      <c r="O130" s="57" t="str">
        <f t="shared" si="21"/>
        <v>F</v>
      </c>
      <c r="P130" s="51" t="str">
        <f t="shared" si="14"/>
        <v>66</v>
      </c>
      <c r="Q130" s="51" t="str">
        <f t="shared" si="15"/>
        <v>2017</v>
      </c>
    </row>
    <row r="131" spans="1:17" x14ac:dyDescent="0.25">
      <c r="A131" s="54">
        <f t="shared" si="16"/>
        <v>129</v>
      </c>
      <c r="B131" s="55" t="s">
        <v>347</v>
      </c>
      <c r="C131" s="56" t="s">
        <v>348</v>
      </c>
      <c r="D131" s="54">
        <v>0</v>
      </c>
      <c r="E131" s="54">
        <v>3</v>
      </c>
      <c r="F131" s="54"/>
      <c r="G131" s="54"/>
      <c r="H131" s="54" t="str">
        <f t="shared" si="18"/>
        <v/>
      </c>
      <c r="I131" s="54"/>
      <c r="J131" s="54"/>
      <c r="K131" s="54" t="str">
        <f t="shared" si="17"/>
        <v/>
      </c>
      <c r="L131" s="57">
        <f t="shared" ref="L131:L140" si="22">IF(ISBLANK(E131),IF(ISBLANK(D131),"",D131),E131)</f>
        <v>3</v>
      </c>
      <c r="M131" s="57" t="str">
        <f t="shared" si="20"/>
        <v/>
      </c>
      <c r="N131" s="57">
        <f t="shared" si="19"/>
        <v>3</v>
      </c>
      <c r="O131" s="57" t="str">
        <f t="shared" ref="O131:O140" si="23">IF(AND(M131="",N131=""),"",VLOOKUP(N131,Ocjene,2))</f>
        <v>F</v>
      </c>
      <c r="P131" s="51" t="str">
        <f t="shared" ref="P131:P140" si="24">LEFT(B131,FIND("/",B131)-1)</f>
        <v>79</v>
      </c>
      <c r="Q131" s="51" t="str">
        <f t="shared" ref="Q131:Q140" si="25">RIGHT(B131,LEN(B131)-FIND("/",B131))</f>
        <v>2017</v>
      </c>
    </row>
    <row r="132" spans="1:17" x14ac:dyDescent="0.25">
      <c r="A132" s="54">
        <f t="shared" ref="A132:A140" si="26">A131+1</f>
        <v>130</v>
      </c>
      <c r="B132" s="55" t="s">
        <v>349</v>
      </c>
      <c r="C132" s="56" t="s">
        <v>350</v>
      </c>
      <c r="D132" s="54"/>
      <c r="E132" s="54"/>
      <c r="F132" s="54"/>
      <c r="G132" s="54"/>
      <c r="H132" s="54" t="str">
        <f t="shared" si="18"/>
        <v/>
      </c>
      <c r="I132" s="54"/>
      <c r="J132" s="54"/>
      <c r="K132" s="54" t="str">
        <f t="shared" ref="K132:K140" si="27">IF(ISBLANK(I132),"",SUM(I132,J132))</f>
        <v/>
      </c>
      <c r="L132" s="57" t="str">
        <f t="shared" si="22"/>
        <v/>
      </c>
      <c r="M132" s="57" t="str">
        <f t="shared" si="20"/>
        <v/>
      </c>
      <c r="N132" s="57" t="str">
        <f t="shared" si="19"/>
        <v/>
      </c>
      <c r="O132" s="57" t="str">
        <f t="shared" si="23"/>
        <v/>
      </c>
      <c r="P132" s="51" t="str">
        <f t="shared" si="24"/>
        <v>9</v>
      </c>
      <c r="Q132" s="51" t="str">
        <f t="shared" si="25"/>
        <v>2016</v>
      </c>
    </row>
    <row r="133" spans="1:17" x14ac:dyDescent="0.25">
      <c r="A133" s="54">
        <f t="shared" si="26"/>
        <v>131</v>
      </c>
      <c r="B133" s="55" t="s">
        <v>351</v>
      </c>
      <c r="C133" s="56" t="s">
        <v>352</v>
      </c>
      <c r="D133" s="54"/>
      <c r="E133" s="54"/>
      <c r="F133" s="54"/>
      <c r="G133" s="54"/>
      <c r="H133" s="54" t="str">
        <f t="shared" ref="H133:H140" si="28">IF(ISBLANK(F133),"",SUM(F133,G133))</f>
        <v/>
      </c>
      <c r="I133" s="54"/>
      <c r="J133" s="54"/>
      <c r="K133" s="54" t="str">
        <f t="shared" si="27"/>
        <v/>
      </c>
      <c r="L133" s="57" t="str">
        <f t="shared" si="22"/>
        <v/>
      </c>
      <c r="M133" s="57" t="str">
        <f t="shared" si="20"/>
        <v/>
      </c>
      <c r="N133" s="57" t="str">
        <f t="shared" si="19"/>
        <v/>
      </c>
      <c r="O133" s="57" t="str">
        <f t="shared" si="23"/>
        <v/>
      </c>
      <c r="P133" s="51" t="str">
        <f t="shared" si="24"/>
        <v>23</v>
      </c>
      <c r="Q133" s="51" t="str">
        <f t="shared" si="25"/>
        <v>2016</v>
      </c>
    </row>
    <row r="134" spans="1:17" x14ac:dyDescent="0.25">
      <c r="A134" s="54">
        <f t="shared" si="26"/>
        <v>132</v>
      </c>
      <c r="B134" s="55" t="s">
        <v>353</v>
      </c>
      <c r="C134" s="56" t="s">
        <v>354</v>
      </c>
      <c r="D134" s="54"/>
      <c r="E134" s="54"/>
      <c r="F134" s="54"/>
      <c r="G134" s="54"/>
      <c r="H134" s="54" t="str">
        <f t="shared" si="28"/>
        <v/>
      </c>
      <c r="I134" s="54"/>
      <c r="J134" s="54"/>
      <c r="K134" s="54" t="str">
        <f t="shared" si="27"/>
        <v/>
      </c>
      <c r="L134" s="57" t="str">
        <f t="shared" si="22"/>
        <v/>
      </c>
      <c r="M134" s="57" t="str">
        <f t="shared" si="20"/>
        <v/>
      </c>
      <c r="N134" s="57" t="str">
        <f t="shared" si="19"/>
        <v/>
      </c>
      <c r="O134" s="57" t="str">
        <f t="shared" si="23"/>
        <v/>
      </c>
      <c r="P134" s="51" t="str">
        <f t="shared" si="24"/>
        <v>31</v>
      </c>
      <c r="Q134" s="51" t="str">
        <f t="shared" si="25"/>
        <v>2016</v>
      </c>
    </row>
    <row r="135" spans="1:17" x14ac:dyDescent="0.25">
      <c r="A135" s="54">
        <f t="shared" si="26"/>
        <v>133</v>
      </c>
      <c r="B135" s="55" t="s">
        <v>355</v>
      </c>
      <c r="C135" s="56" t="s">
        <v>356</v>
      </c>
      <c r="D135" s="54"/>
      <c r="E135" s="54"/>
      <c r="F135" s="54"/>
      <c r="G135" s="54"/>
      <c r="H135" s="54" t="str">
        <f t="shared" si="28"/>
        <v/>
      </c>
      <c r="I135" s="54"/>
      <c r="J135" s="54"/>
      <c r="K135" s="54" t="str">
        <f t="shared" si="27"/>
        <v/>
      </c>
      <c r="L135" s="57" t="str">
        <f t="shared" si="22"/>
        <v/>
      </c>
      <c r="M135" s="57" t="str">
        <f t="shared" si="20"/>
        <v/>
      </c>
      <c r="N135" s="57" t="str">
        <f t="shared" si="19"/>
        <v/>
      </c>
      <c r="O135" s="57" t="str">
        <f t="shared" si="23"/>
        <v/>
      </c>
      <c r="P135" s="51" t="str">
        <f t="shared" si="24"/>
        <v>46</v>
      </c>
      <c r="Q135" s="51" t="str">
        <f t="shared" si="25"/>
        <v>2016</v>
      </c>
    </row>
    <row r="136" spans="1:17" x14ac:dyDescent="0.25">
      <c r="A136" s="54">
        <f t="shared" si="26"/>
        <v>134</v>
      </c>
      <c r="B136" s="55" t="s">
        <v>357</v>
      </c>
      <c r="C136" s="56" t="s">
        <v>358</v>
      </c>
      <c r="D136" s="54"/>
      <c r="E136" s="54"/>
      <c r="F136" s="54"/>
      <c r="G136" s="54"/>
      <c r="H136" s="54" t="str">
        <f t="shared" si="28"/>
        <v/>
      </c>
      <c r="I136" s="54"/>
      <c r="J136" s="54"/>
      <c r="K136" s="54" t="str">
        <f t="shared" si="27"/>
        <v/>
      </c>
      <c r="L136" s="57" t="str">
        <f t="shared" si="22"/>
        <v/>
      </c>
      <c r="M136" s="57" t="str">
        <f t="shared" si="20"/>
        <v/>
      </c>
      <c r="N136" s="57" t="str">
        <f t="shared" si="19"/>
        <v/>
      </c>
      <c r="O136" s="57" t="str">
        <f t="shared" si="23"/>
        <v/>
      </c>
      <c r="P136" s="51" t="str">
        <f t="shared" si="24"/>
        <v>49</v>
      </c>
      <c r="Q136" s="51" t="str">
        <f t="shared" si="25"/>
        <v>2016</v>
      </c>
    </row>
    <row r="137" spans="1:17" x14ac:dyDescent="0.25">
      <c r="A137" s="54">
        <f t="shared" si="26"/>
        <v>135</v>
      </c>
      <c r="B137" s="55" t="s">
        <v>359</v>
      </c>
      <c r="C137" s="56" t="s">
        <v>360</v>
      </c>
      <c r="D137" s="54"/>
      <c r="E137" s="54"/>
      <c r="F137" s="54"/>
      <c r="G137" s="54"/>
      <c r="H137" s="54" t="str">
        <f t="shared" si="28"/>
        <v/>
      </c>
      <c r="I137" s="54"/>
      <c r="J137" s="54"/>
      <c r="K137" s="54" t="str">
        <f t="shared" si="27"/>
        <v/>
      </c>
      <c r="L137" s="57" t="str">
        <f t="shared" si="22"/>
        <v/>
      </c>
      <c r="M137" s="57" t="str">
        <f t="shared" si="20"/>
        <v/>
      </c>
      <c r="N137" s="57" t="str">
        <f t="shared" ref="N137:N140" si="29">IF(AND(L137="",M137=""),"",(SUM(L137:M137)))</f>
        <v/>
      </c>
      <c r="O137" s="57" t="str">
        <f t="shared" si="23"/>
        <v/>
      </c>
      <c r="P137" s="51" t="str">
        <f t="shared" si="24"/>
        <v>29</v>
      </c>
      <c r="Q137" s="51" t="str">
        <f t="shared" si="25"/>
        <v>2015</v>
      </c>
    </row>
    <row r="138" spans="1:17" x14ac:dyDescent="0.25">
      <c r="A138" s="54">
        <f t="shared" si="26"/>
        <v>136</v>
      </c>
      <c r="B138" s="55" t="s">
        <v>361</v>
      </c>
      <c r="C138" s="56" t="s">
        <v>362</v>
      </c>
      <c r="D138" s="54"/>
      <c r="E138" s="54"/>
      <c r="F138" s="54"/>
      <c r="G138" s="54"/>
      <c r="H138" s="54" t="str">
        <f t="shared" si="28"/>
        <v/>
      </c>
      <c r="I138" s="54"/>
      <c r="J138" s="54"/>
      <c r="K138" s="54" t="str">
        <f t="shared" si="27"/>
        <v/>
      </c>
      <c r="L138" s="57" t="str">
        <f t="shared" si="22"/>
        <v/>
      </c>
      <c r="M138" s="57" t="str">
        <f t="shared" si="20"/>
        <v/>
      </c>
      <c r="N138" s="57" t="str">
        <f t="shared" si="29"/>
        <v/>
      </c>
      <c r="O138" s="57" t="str">
        <f t="shared" si="23"/>
        <v/>
      </c>
      <c r="P138" s="51" t="str">
        <f t="shared" si="24"/>
        <v>52</v>
      </c>
      <c r="Q138" s="51" t="str">
        <f t="shared" si="25"/>
        <v>2015</v>
      </c>
    </row>
    <row r="139" spans="1:17" x14ac:dyDescent="0.25">
      <c r="A139" s="54">
        <f t="shared" si="26"/>
        <v>137</v>
      </c>
      <c r="B139" s="55" t="s">
        <v>363</v>
      </c>
      <c r="C139" s="56" t="s">
        <v>364</v>
      </c>
      <c r="D139" s="54"/>
      <c r="E139" s="54"/>
      <c r="F139" s="54"/>
      <c r="G139" s="54"/>
      <c r="H139" s="54" t="str">
        <f t="shared" si="28"/>
        <v/>
      </c>
      <c r="I139" s="54"/>
      <c r="J139" s="54"/>
      <c r="K139" s="54" t="str">
        <f t="shared" si="27"/>
        <v/>
      </c>
      <c r="L139" s="57" t="str">
        <f t="shared" si="22"/>
        <v/>
      </c>
      <c r="M139" s="57" t="str">
        <f t="shared" si="20"/>
        <v/>
      </c>
      <c r="N139" s="57" t="str">
        <f t="shared" si="29"/>
        <v/>
      </c>
      <c r="O139" s="57" t="str">
        <f t="shared" si="23"/>
        <v/>
      </c>
      <c r="P139" s="51" t="str">
        <f t="shared" si="24"/>
        <v>49</v>
      </c>
      <c r="Q139" s="51" t="str">
        <f t="shared" si="25"/>
        <v>2014</v>
      </c>
    </row>
    <row r="140" spans="1:17" x14ac:dyDescent="0.25">
      <c r="A140" s="54">
        <f t="shared" si="26"/>
        <v>138</v>
      </c>
      <c r="B140" s="55" t="s">
        <v>365</v>
      </c>
      <c r="C140" s="56" t="s">
        <v>366</v>
      </c>
      <c r="D140" s="54"/>
      <c r="E140" s="54"/>
      <c r="F140" s="54"/>
      <c r="G140" s="54"/>
      <c r="H140" s="54" t="str">
        <f t="shared" si="28"/>
        <v/>
      </c>
      <c r="I140" s="54"/>
      <c r="J140" s="54"/>
      <c r="K140" s="54" t="str">
        <f t="shared" si="27"/>
        <v/>
      </c>
      <c r="L140" s="57" t="str">
        <f t="shared" si="22"/>
        <v/>
      </c>
      <c r="M140" s="57" t="str">
        <f t="shared" si="20"/>
        <v/>
      </c>
      <c r="N140" s="57" t="str">
        <f t="shared" si="29"/>
        <v/>
      </c>
      <c r="O140" s="57" t="str">
        <f t="shared" si="23"/>
        <v/>
      </c>
      <c r="P140" s="51" t="str">
        <f t="shared" si="24"/>
        <v>54</v>
      </c>
      <c r="Q140" s="51" t="str">
        <f t="shared" si="25"/>
        <v>2013</v>
      </c>
    </row>
    <row r="141" spans="1:17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17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17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17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</row>
    <row r="159" spans="1:15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</row>
    <row r="160" spans="1:15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</row>
    <row r="161" spans="1:15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</row>
    <row r="162" spans="1:15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</row>
    <row r="163" spans="1:15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</row>
    <row r="164" spans="1:15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1:15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spans="1:15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</row>
    <row r="167" spans="1:15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</row>
    <row r="168" spans="1:15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</row>
    <row r="169" spans="1:15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</row>
    <row r="170" spans="1:15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</row>
    <row r="171" spans="1:15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</row>
    <row r="172" spans="1:15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</row>
    <row r="173" spans="1:15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</row>
    <row r="174" spans="1:15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spans="1:1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spans="1:1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spans="1:1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spans="1:1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spans="1:1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spans="1:1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spans="1:1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spans="1:1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spans="1:1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spans="1:1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spans="1:1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spans="1:1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spans="1:1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spans="1:1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spans="1:1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spans="1:1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spans="1:1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spans="1:1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spans="1:1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spans="1:1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spans="1:1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spans="1:1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spans="1:1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spans="1:1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spans="1:1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spans="1:1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spans="1:1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spans="1:1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spans="1:1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spans="1:1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spans="1:1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spans="1:1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spans="1:1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spans="1:1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spans="1:1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spans="1:1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spans="1:1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spans="1:1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spans="1:1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1:1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spans="1:1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spans="1:1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pans="1:1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pans="1:1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spans="1:1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spans="1:1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1:1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spans="1:1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spans="1:1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spans="1:1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spans="1:1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spans="1:1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spans="1:1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spans="1:1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spans="1:1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1:1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spans="1:1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1:1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spans="1:1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spans="1:1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1:1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spans="1:1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spans="1:1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1:1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spans="1:1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spans="1:1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1:1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1:1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spans="1:1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spans="1:1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spans="1:1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spans="1:1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1:1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1:1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spans="1:1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spans="1:1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spans="1:1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1:1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spans="1:1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spans="1:1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spans="1:1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spans="1:1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spans="1:1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spans="1:1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spans="1:1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spans="1:1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spans="1:1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spans="1:1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spans="1:1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spans="1:1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spans="1:1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spans="1:1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spans="1:1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spans="1:1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spans="1:1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spans="1:1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spans="1:1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spans="1:1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spans="1:1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spans="1:1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1:1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spans="1:1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spans="1:1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spans="1:1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spans="1:1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spans="1:1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1:1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spans="1:1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spans="1:1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1:1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spans="1:1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spans="1:1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spans="1:1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spans="1:1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spans="1:1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spans="1:1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spans="1:1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spans="1:1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spans="1:1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spans="1:1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spans="1:1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spans="1:1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spans="1:1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spans="1:1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spans="1:1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spans="1:1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spans="1:1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spans="1:1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spans="1:1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spans="1:1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spans="1:1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1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1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1:1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spans="1:1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spans="1:1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spans="1:1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spans="1:1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spans="1:1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spans="1:1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spans="1:1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spans="1:1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1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spans="1:1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spans="1:1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spans="1:1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spans="1:1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spans="1:1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spans="1:1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spans="1:1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spans="1:1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spans="1:1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spans="1:1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spans="1:1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spans="1:1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spans="1:1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spans="1:1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spans="1:1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spans="1:1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1:1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spans="1:1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spans="1:1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spans="1:1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spans="1:1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spans="1:1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spans="1:1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spans="1:1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spans="1:1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spans="1:1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spans="1:1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spans="1:1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1:1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1:1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spans="1:1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spans="1:1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spans="1:1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spans="1:1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spans="1:1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spans="1:1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spans="1:1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1:1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1:1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spans="1:1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spans="1:1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spans="1:1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spans="1:1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spans="1:1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spans="1:1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spans="1:1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spans="1:1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spans="1:1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spans="1:1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spans="1:1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spans="1:1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spans="1:1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spans="1:1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spans="1:1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1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1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spans="1:1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spans="1:1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spans="1:1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spans="1:1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spans="1:1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spans="1:1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spans="1:1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spans="1:1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spans="1:1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spans="1:1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spans="1:1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1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1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spans="1:1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spans="1:1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spans="1:1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spans="1:1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spans="1:1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spans="1:1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spans="1:1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spans="1:1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spans="1:1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spans="1:1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1:1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1:1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spans="1:1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spans="1:1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spans="1:1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spans="1:1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spans="1:1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spans="1:1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spans="1:1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spans="1:1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spans="1:1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spans="1:1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spans="1:1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spans="1:1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spans="1:1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spans="1:1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spans="1:1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spans="1:1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spans="1:1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spans="1:1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spans="1:1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spans="1:1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spans="1:1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spans="1:1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spans="1:1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spans="1:1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spans="1:1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spans="1:1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spans="1:1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spans="1:1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spans="1:1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spans="1:1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spans="1:1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spans="1:1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spans="1:1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spans="1:1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spans="1:1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spans="1:1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spans="1:1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spans="1:1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spans="1:1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spans="1:1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1:1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1:1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spans="1:1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spans="1:1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spans="1:1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spans="1:1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spans="1:1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spans="1:1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spans="1:1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spans="1:1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spans="1:1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spans="1:1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spans="1:1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spans="1:1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spans="1:1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spans="1:1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spans="1:1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spans="1:1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spans="1:1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spans="1:1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spans="1:1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spans="1:1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spans="1:1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spans="1:1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spans="1:1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spans="1:1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spans="1:1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spans="1:1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spans="1:1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spans="1:1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spans="1:1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spans="1:1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spans="1:1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spans="1:1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spans="1:1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1:1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1:1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spans="1:1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spans="1:1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spans="1:1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spans="1:1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spans="1:1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spans="1:1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spans="1:1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spans="1:1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spans="1:1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spans="1:1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spans="1:1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spans="1:1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spans="1:1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spans="1:1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spans="1:1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spans="1:1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spans="1:1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spans="1:1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spans="1:1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spans="1:1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spans="1:1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spans="1:1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spans="1:1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spans="1:1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spans="1:1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spans="1:1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spans="1:1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spans="1:1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spans="1:1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spans="1:1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spans="1:1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spans="1:1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1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spans="1:1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spans="1:1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spans="1:1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spans="1:1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spans="1:1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spans="1:1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spans="1:1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spans="1:1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spans="1:1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spans="1:1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spans="1:1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spans="1:1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spans="1:1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spans="1:1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spans="1:1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1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1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spans="1:1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spans="1:1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spans="1:1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spans="1:1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spans="1:1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spans="1:1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spans="1:1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spans="1:1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spans="1:1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spans="1:1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spans="1:1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spans="1:1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spans="1:1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spans="1:1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spans="1:1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spans="1:1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spans="1:1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spans="1:1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spans="1:1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spans="1:1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spans="1:1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spans="1:1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spans="1:1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spans="1:1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spans="1:1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spans="1:1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spans="1:1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spans="1:1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spans="1:1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spans="1:1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spans="1:1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spans="1:1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spans="1:1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1:1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spans="1:1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spans="1:1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spans="1:1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1:1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spans="1:1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spans="1:1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spans="1:1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spans="1:1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spans="1:1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1:1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spans="1:1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spans="1:1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spans="1:1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spans="1:1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1:1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spans="1:1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spans="1:1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spans="1:1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spans="1:1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1:1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spans="1:1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spans="1:1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spans="1:1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spans="1:1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spans="1:1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spans="1:1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spans="1:1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spans="1:1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spans="1:1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1:1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spans="1:1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spans="1:1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spans="1:1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spans="1:1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1:1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spans="1:1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spans="1:1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spans="1:1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spans="1:1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1:1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spans="1:1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spans="1:1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spans="1:1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spans="1:1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1:1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spans="1:1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spans="1:1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spans="1:1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spans="1:1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1:1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spans="1:1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spans="1:1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spans="1:1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spans="1:1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1:1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spans="1:1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spans="1:1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spans="1:1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spans="1:1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1:1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spans="1:1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spans="1:1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spans="1:1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spans="1:1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1:1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spans="1:1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spans="1:1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spans="1:1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spans="1:1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spans="1:1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spans="1:1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spans="1:1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spans="1:1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spans="1:1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1:1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spans="1:1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spans="1:1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spans="1:1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spans="1:1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1:1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spans="1:1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spans="1:1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spans="1:1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spans="1:1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1:1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spans="1:1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spans="1:1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spans="1:1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spans="1:1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1:1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spans="1:1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spans="1:1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spans="1:1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spans="1:1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1:1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spans="1:1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spans="1:1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spans="1:1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spans="1:1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1:1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spans="1:1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spans="1:1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spans="1:1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spans="1:1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1:1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spans="1:1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spans="1:1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spans="1:1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spans="1:1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1:1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spans="1:1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spans="1:1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spans="1:1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spans="1:1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1:1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spans="1:1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spans="1:1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spans="1:1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spans="1:1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1:1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spans="1:1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spans="1:1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spans="1:1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spans="1:1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spans="1:1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spans="1:1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spans="1:1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spans="1:1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spans="1:1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spans="1:1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spans="1:1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spans="1:1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spans="1:1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spans="1:1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1:1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spans="1:1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spans="1:1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spans="1:1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spans="1:1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1:1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spans="1:1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spans="1:1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spans="1:1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spans="1:1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1:1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spans="1:1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spans="1:1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spans="1:1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spans="1:1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spans="1:1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spans="1:1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spans="1:1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spans="1:1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spans="1:1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spans="1:1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spans="1:1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spans="1:1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spans="1:1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spans="1:1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spans="1:1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spans="1:1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spans="1:1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spans="1:1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spans="1:1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spans="1:1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spans="1:1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spans="1:1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spans="1:1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spans="1:1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spans="1:1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spans="1:1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spans="1:1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spans="1:1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spans="1:1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spans="1:1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spans="1:1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spans="1:1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spans="1:1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spans="1:1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spans="1:1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spans="1:1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spans="1:1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spans="1:1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spans="1:1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spans="1:1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spans="1:1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spans="1:1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spans="1:1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spans="1:1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spans="1:1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spans="1:1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spans="1:1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spans="1:1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spans="1:1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spans="1:1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spans="1:1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spans="1:1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spans="1:1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spans="1:1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spans="1:1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spans="1:1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spans="1:1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spans="1:1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spans="1:1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spans="1:1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spans="1:1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spans="1:1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spans="1:1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spans="1:1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spans="1:1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spans="1:1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spans="1:1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spans="1:1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spans="1:1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spans="1:1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spans="1:1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spans="1:1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spans="1:1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spans="1:1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spans="1:1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spans="1:1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spans="1:1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spans="1:1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spans="1:1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spans="1:1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spans="1:1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spans="1:1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spans="1:1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spans="1:1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spans="1:1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spans="1:1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spans="1:1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spans="1:1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spans="1:1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spans="1:1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spans="1:1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spans="1:1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spans="1:1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spans="1:1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spans="1:1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spans="1:1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spans="1:1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spans="1:1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spans="1:1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spans="1:1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spans="1:1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spans="1:1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spans="1:1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spans="1:1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spans="1:1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spans="1:1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spans="1:1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spans="1:1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spans="1:1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spans="1:1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spans="1:1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spans="1:1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spans="1:1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spans="1:1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spans="1:1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spans="1:1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spans="1:1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spans="1:1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spans="1:1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spans="1:1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spans="1:1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spans="1:1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spans="1:1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spans="1:1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spans="1:1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spans="1:1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spans="1:1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spans="1:1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spans="1:1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spans="1:1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spans="1:1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spans="1:1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spans="1:1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spans="1:1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spans="1:1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spans="1:1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spans="1:1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spans="1:1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spans="1:1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spans="1:1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spans="1:1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spans="1:1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spans="1:1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spans="1:1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spans="1:1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spans="1:1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spans="1:1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spans="1:1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spans="1:1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spans="1:1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spans="1:1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spans="1:1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spans="1:1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spans="1:1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spans="1:1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spans="1:1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spans="1:1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spans="1:1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spans="1:1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spans="1:1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spans="1:1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spans="1:1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spans="1:1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spans="1:1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spans="1:1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spans="1:1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spans="1:1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  <row r="964" spans="1:1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</row>
    <row r="965" spans="1:1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</row>
    <row r="966" spans="1:1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</row>
    <row r="967" spans="1:1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</row>
    <row r="968" spans="1:1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</row>
    <row r="969" spans="1:1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</row>
    <row r="970" spans="1:1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</row>
    <row r="971" spans="1:1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</row>
    <row r="972" spans="1:1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</row>
    <row r="973" spans="1:1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</row>
    <row r="974" spans="1:1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</row>
    <row r="975" spans="1:1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</row>
    <row r="976" spans="1:1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</row>
    <row r="977" spans="1:1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</row>
    <row r="978" spans="1:1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</row>
    <row r="979" spans="1:1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</row>
    <row r="980" spans="1:1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</row>
    <row r="981" spans="1:1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</row>
    <row r="982" spans="1:1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</row>
    <row r="983" spans="1:1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</row>
    <row r="984" spans="1:1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</row>
    <row r="985" spans="1:1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</row>
    <row r="986" spans="1:1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</row>
    <row r="987" spans="1:1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</row>
    <row r="988" spans="1:1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</row>
    <row r="989" spans="1:1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</row>
    <row r="990" spans="1:1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</row>
    <row r="991" spans="1:1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</row>
    <row r="992" spans="1:1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</row>
    <row r="993" spans="1:1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</row>
    <row r="994" spans="1:1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</row>
    <row r="995" spans="1:1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</row>
    <row r="996" spans="1:1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</row>
    <row r="997" spans="1:1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</row>
    <row r="998" spans="1:1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</row>
    <row r="999" spans="1:1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</row>
    <row r="1000" spans="1:1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</row>
    <row r="1001" spans="1:1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</row>
    <row r="1002" spans="1:1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</row>
    <row r="1003" spans="1:1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</row>
    <row r="1004" spans="1:1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</row>
    <row r="1005" spans="1:1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</row>
    <row r="1006" spans="1:1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</row>
    <row r="1007" spans="1:1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</row>
    <row r="1008" spans="1:1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</row>
    <row r="1009" spans="1:1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</row>
    <row r="1010" spans="1:1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</row>
    <row r="1011" spans="1:1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</row>
    <row r="1012" spans="1:1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</row>
    <row r="1013" spans="1:1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</row>
    <row r="1014" spans="1:1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</row>
    <row r="1015" spans="1:1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</row>
    <row r="1016" spans="1:1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</row>
    <row r="1017" spans="1:1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</row>
    <row r="1018" spans="1:1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</row>
    <row r="1019" spans="1:1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</row>
    <row r="1020" spans="1:1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</row>
    <row r="1021" spans="1:1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</row>
    <row r="1022" spans="1:1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</row>
    <row r="1023" spans="1:1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</row>
    <row r="1024" spans="1:1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</row>
    <row r="1025" spans="1:1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</row>
    <row r="1026" spans="1:1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</row>
    <row r="1027" spans="1:1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</row>
    <row r="1028" spans="1:1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</row>
    <row r="1029" spans="1:1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</row>
    <row r="1030" spans="1:1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</row>
    <row r="1031" spans="1:1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</row>
    <row r="1032" spans="1:1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</row>
    <row r="1033" spans="1:1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</row>
    <row r="1034" spans="1:1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</row>
    <row r="1035" spans="1:1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</row>
    <row r="1036" spans="1:1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</row>
    <row r="1037" spans="1:1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</row>
    <row r="1038" spans="1:1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</row>
    <row r="1039" spans="1:1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</row>
    <row r="1040" spans="1:1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</row>
    <row r="1041" spans="1:1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</row>
    <row r="1042" spans="1:1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</row>
    <row r="1043" spans="1:1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</row>
    <row r="1044" spans="1:1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</row>
    <row r="1045" spans="1:1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</row>
    <row r="1046" spans="1:1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</row>
    <row r="1047" spans="1:1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</row>
    <row r="1048" spans="1:1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</row>
    <row r="1049" spans="1:1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</row>
    <row r="1050" spans="1:1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</row>
    <row r="1051" spans="1:1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</row>
    <row r="1052" spans="1:1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</row>
    <row r="1053" spans="1:1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</row>
    <row r="1054" spans="1:1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</row>
    <row r="1055" spans="1:1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</row>
    <row r="1056" spans="1:1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</row>
    <row r="1057" spans="1:1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</row>
    <row r="1058" spans="1:1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</row>
    <row r="1059" spans="1:1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</row>
    <row r="1060" spans="1:1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</row>
    <row r="1061" spans="1:1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</row>
    <row r="1062" spans="1:1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</row>
    <row r="1063" spans="1:1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</row>
    <row r="1064" spans="1:1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</row>
    <row r="1065" spans="1:1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</row>
    <row r="1066" spans="1:1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</row>
    <row r="1067" spans="1:1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</row>
    <row r="1068" spans="1:1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</row>
    <row r="1069" spans="1:1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</row>
    <row r="1070" spans="1:1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</row>
    <row r="1071" spans="1:1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</row>
    <row r="1072" spans="1:1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</row>
    <row r="1073" spans="1:1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</row>
    <row r="1074" spans="1:1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</row>
    <row r="1075" spans="1:1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</row>
    <row r="1076" spans="1:1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</row>
    <row r="1077" spans="1:1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</row>
    <row r="1078" spans="1:1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</row>
    <row r="1079" spans="1:1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</row>
    <row r="1080" spans="1:1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</row>
    <row r="1081" spans="1:1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</row>
    <row r="1082" spans="1:1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</row>
    <row r="1083" spans="1:1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</row>
    <row r="1084" spans="1:1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</row>
    <row r="1085" spans="1:1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</row>
    <row r="1086" spans="1:1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</row>
    <row r="1087" spans="1:1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</row>
    <row r="1088" spans="1:1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</row>
    <row r="1089" spans="1:1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</row>
    <row r="1090" spans="1:1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</row>
    <row r="1091" spans="1:1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</row>
    <row r="1092" spans="1:1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</row>
    <row r="1093" spans="1:1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</row>
    <row r="1094" spans="1:1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</row>
    <row r="1095" spans="1:1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</row>
    <row r="1096" spans="1:1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</row>
    <row r="1097" spans="1:1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</row>
    <row r="1098" spans="1:1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</row>
    <row r="1099" spans="1:1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</row>
    <row r="1100" spans="1:1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</row>
    <row r="1101" spans="1:1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</row>
    <row r="1102" spans="1:1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</row>
    <row r="1103" spans="1:1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</row>
    <row r="1104" spans="1:1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</row>
    <row r="1105" spans="1:1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</row>
    <row r="1106" spans="1:1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</row>
    <row r="1107" spans="1:1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</row>
    <row r="1108" spans="1:1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</row>
    <row r="1109" spans="1:1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</row>
    <row r="1110" spans="1:1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</row>
    <row r="1111" spans="1:1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</row>
    <row r="1112" spans="1:1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</row>
    <row r="1113" spans="1:1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</row>
    <row r="1114" spans="1:1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</row>
    <row r="1115" spans="1:1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</row>
    <row r="1116" spans="1:1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</row>
    <row r="1117" spans="1:1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</row>
    <row r="1118" spans="1:1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</row>
    <row r="1119" spans="1:1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</row>
    <row r="1120" spans="1:1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</row>
    <row r="1121" spans="1:1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</row>
    <row r="1122" spans="1:1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</row>
    <row r="1123" spans="1:1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</row>
    <row r="1124" spans="1:1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</row>
    <row r="1125" spans="1:1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</row>
    <row r="1126" spans="1:1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</row>
    <row r="1127" spans="1:1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</row>
    <row r="1128" spans="1:1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</row>
    <row r="1129" spans="1:1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</row>
    <row r="1130" spans="1:1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</row>
    <row r="1131" spans="1:1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</row>
    <row r="1132" spans="1:1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</row>
    <row r="1133" spans="1:1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</row>
    <row r="1134" spans="1:1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</row>
    <row r="1135" spans="1:1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</row>
    <row r="1136" spans="1:1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</row>
    <row r="1137" spans="1:1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</row>
    <row r="1138" spans="1:1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</row>
    <row r="1139" spans="1:1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</row>
    <row r="1140" spans="1:1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</row>
    <row r="1141" spans="1:1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</row>
    <row r="1142" spans="1:1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</row>
    <row r="1143" spans="1:1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</row>
    <row r="1144" spans="1:1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</row>
    <row r="1145" spans="1:1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</row>
    <row r="1146" spans="1:1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</row>
    <row r="1147" spans="1:1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</row>
    <row r="1148" spans="1:1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</row>
    <row r="1149" spans="1:1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</row>
    <row r="1150" spans="1:1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</row>
    <row r="1151" spans="1:1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</row>
    <row r="1152" spans="1:1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</row>
    <row r="1153" spans="1:1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</row>
    <row r="1154" spans="1:1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</row>
    <row r="1155" spans="1:1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</row>
    <row r="1156" spans="1:1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</row>
    <row r="1157" spans="1:1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</row>
    <row r="1158" spans="1:1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</row>
    <row r="1159" spans="1:1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</row>
    <row r="1160" spans="1:1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</row>
    <row r="1161" spans="1:1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</row>
    <row r="1162" spans="1:1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</row>
    <row r="1163" spans="1:1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</row>
    <row r="1164" spans="1:1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</row>
    <row r="1165" spans="1:1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</row>
    <row r="1166" spans="1:1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</row>
    <row r="1167" spans="1:1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</row>
    <row r="1168" spans="1:1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</row>
    <row r="1169" spans="1:1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</row>
    <row r="1170" spans="1:1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</row>
    <row r="1171" spans="1:1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</row>
    <row r="1172" spans="1:1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</row>
    <row r="1173" spans="1:1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</row>
    <row r="1174" spans="1:1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</row>
    <row r="1175" spans="1:1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</row>
    <row r="1176" spans="1:1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</row>
    <row r="1177" spans="1:1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</row>
    <row r="1178" spans="1:1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</row>
    <row r="1179" spans="1:1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</row>
    <row r="1180" spans="1:1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</row>
    <row r="1181" spans="1:1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</row>
    <row r="1182" spans="1:1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</row>
    <row r="1183" spans="1:1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</row>
    <row r="1184" spans="1:1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</row>
    <row r="1185" spans="1:1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</row>
    <row r="1186" spans="1:1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</row>
    <row r="1187" spans="1:1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</row>
    <row r="1188" spans="1:1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</row>
    <row r="1189" spans="1:1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</row>
    <row r="1190" spans="1:1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</row>
    <row r="1191" spans="1:1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</row>
    <row r="1192" spans="1:1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</row>
    <row r="1193" spans="1:1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</row>
    <row r="1194" spans="1:1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</row>
    <row r="1195" spans="1:1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</row>
    <row r="1196" spans="1:1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</row>
    <row r="1197" spans="1:1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</row>
    <row r="1198" spans="1:1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</row>
    <row r="1199" spans="1:1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</row>
    <row r="1200" spans="1:1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</row>
    <row r="1201" spans="1:1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</row>
    <row r="1202" spans="1:1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</row>
    <row r="1203" spans="1:1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</row>
    <row r="1204" spans="1:1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</row>
    <row r="1205" spans="1:1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</row>
    <row r="1206" spans="1:1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</row>
    <row r="1207" spans="1:1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</row>
    <row r="1208" spans="1:1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</row>
    <row r="1209" spans="1:1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</row>
    <row r="1210" spans="1:1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</row>
    <row r="1211" spans="1:1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</row>
    <row r="1212" spans="1:1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</row>
    <row r="1213" spans="1:1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</row>
    <row r="1214" spans="1:1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</row>
    <row r="1215" spans="1:1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</row>
    <row r="1216" spans="1:1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</row>
    <row r="1217" spans="1:1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</row>
    <row r="1218" spans="1:1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</row>
    <row r="1219" spans="1:1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</row>
    <row r="1220" spans="1:1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</row>
    <row r="1221" spans="1:1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</row>
    <row r="1222" spans="1:1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</row>
    <row r="1223" spans="1:1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</row>
    <row r="1224" spans="1:1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</row>
    <row r="1225" spans="1:1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</row>
    <row r="1226" spans="1:1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</row>
    <row r="1227" spans="1:1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</row>
    <row r="1228" spans="1:1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</row>
    <row r="1229" spans="1:1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</row>
    <row r="1230" spans="1:1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</row>
    <row r="1231" spans="1:1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</row>
    <row r="1232" spans="1:1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</row>
    <row r="1233" spans="1:1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</row>
    <row r="1234" spans="1:1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</row>
    <row r="1235" spans="1:1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</row>
    <row r="1236" spans="1:1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</row>
    <row r="1237" spans="1:1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</row>
    <row r="1238" spans="1:1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</row>
    <row r="1239" spans="1:1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</row>
    <row r="1240" spans="1:1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</row>
    <row r="1241" spans="1:1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</row>
    <row r="1242" spans="1:1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</row>
    <row r="1243" spans="1:1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</row>
    <row r="1244" spans="1:1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</row>
    <row r="1245" spans="1:1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</row>
    <row r="1246" spans="1:1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</row>
    <row r="1247" spans="1:1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</row>
    <row r="1248" spans="1:1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</row>
    <row r="1249" spans="1:1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</row>
    <row r="1250" spans="1:1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</row>
    <row r="1251" spans="1:1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</row>
    <row r="1252" spans="1:1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</row>
    <row r="1253" spans="1:1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</row>
    <row r="1254" spans="1:1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</row>
    <row r="1255" spans="1:1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</row>
    <row r="1256" spans="1:1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</row>
    <row r="1257" spans="1:1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</row>
    <row r="1258" spans="1:1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</row>
    <row r="1259" spans="1:1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</row>
    <row r="1260" spans="1:1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</row>
    <row r="1261" spans="1:1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</row>
    <row r="1262" spans="1:1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</row>
    <row r="1263" spans="1:1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</row>
    <row r="1264" spans="1:1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</row>
    <row r="1265" spans="1:1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</row>
    <row r="1266" spans="1:1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</row>
    <row r="1267" spans="1:1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</row>
    <row r="1268" spans="1:1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</row>
    <row r="1269" spans="1:1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</row>
    <row r="1270" spans="1:1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</row>
    <row r="1271" spans="1:1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</row>
    <row r="1272" spans="1:1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</row>
    <row r="1273" spans="1:1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</row>
    <row r="1274" spans="1:1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</row>
    <row r="1275" spans="1:1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</row>
    <row r="1276" spans="1:1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</row>
    <row r="1277" spans="1:1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</row>
    <row r="1278" spans="1:1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</row>
    <row r="1279" spans="1:1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</row>
    <row r="1280" spans="1:1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</row>
    <row r="1281" spans="1:1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</row>
    <row r="1282" spans="1:1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</row>
    <row r="1283" spans="1:1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</row>
    <row r="1284" spans="1:1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</row>
    <row r="1285" spans="1:1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</row>
    <row r="1286" spans="1:1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</row>
    <row r="1287" spans="1:1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</row>
    <row r="1288" spans="1:1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</row>
    <row r="1289" spans="1:1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</row>
    <row r="1290" spans="1:1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</row>
    <row r="1291" spans="1:1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</row>
    <row r="1292" spans="1:1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</row>
    <row r="1293" spans="1:1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</row>
    <row r="1294" spans="1:1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</row>
    <row r="1295" spans="1:1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</row>
    <row r="1296" spans="1:1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</row>
    <row r="1297" spans="1:1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</row>
    <row r="1298" spans="1:1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</row>
    <row r="1299" spans="1:1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</row>
    <row r="1300" spans="1:1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</row>
    <row r="1301" spans="1:1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</row>
    <row r="1302" spans="1:1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</row>
    <row r="1303" spans="1:1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</row>
    <row r="1304" spans="1:1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</row>
    <row r="1305" spans="1:1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</row>
    <row r="1306" spans="1:1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</row>
    <row r="1307" spans="1:1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</row>
    <row r="1308" spans="1:1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</row>
    <row r="1309" spans="1:1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</row>
    <row r="1310" spans="1:1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</row>
    <row r="1311" spans="1:1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</row>
    <row r="1312" spans="1:1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</row>
    <row r="1313" spans="1:1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</row>
    <row r="1314" spans="1:1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</row>
    <row r="1315" spans="1:1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</row>
    <row r="1316" spans="1:1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</row>
    <row r="1317" spans="1:1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</row>
    <row r="1318" spans="1:1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</row>
    <row r="1319" spans="1:1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</row>
    <row r="1320" spans="1:1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</row>
    <row r="1321" spans="1:1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</row>
    <row r="1322" spans="1:1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</row>
    <row r="1323" spans="1:1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</row>
    <row r="1324" spans="1:1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</row>
    <row r="1325" spans="1:1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</row>
    <row r="1326" spans="1:1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</row>
    <row r="1327" spans="1:1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</row>
    <row r="1328" spans="1:1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</row>
    <row r="1329" spans="1:1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</row>
    <row r="1330" spans="1:1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</row>
    <row r="1331" spans="1:1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</row>
    <row r="1332" spans="1:1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</row>
    <row r="1333" spans="1:1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</row>
    <row r="1334" spans="1:1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</row>
    <row r="1335" spans="1:1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</row>
    <row r="1336" spans="1:1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</row>
    <row r="1337" spans="1:1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</row>
    <row r="1338" spans="1:1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</row>
    <row r="1339" spans="1:1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</row>
    <row r="1340" spans="1:1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</row>
    <row r="1341" spans="1:1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</row>
    <row r="1342" spans="1:1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</row>
    <row r="1343" spans="1:1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</row>
    <row r="1344" spans="1:1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</row>
    <row r="1345" spans="1:1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</row>
    <row r="1346" spans="1:1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</row>
    <row r="1347" spans="1:1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</row>
    <row r="1348" spans="1:1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</row>
    <row r="1349" spans="1:1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</row>
    <row r="1350" spans="1:1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</row>
    <row r="1351" spans="1:1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</row>
    <row r="1352" spans="1:1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</row>
    <row r="1353" spans="1:1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</row>
    <row r="1354" spans="1:1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</row>
    <row r="1355" spans="1:1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</row>
    <row r="1356" spans="1:1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</row>
    <row r="1357" spans="1:1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</row>
    <row r="1358" spans="1:1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</row>
    <row r="1359" spans="1:1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</row>
    <row r="1360" spans="1:1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</row>
    <row r="1361" spans="1:1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</row>
    <row r="1362" spans="1:1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</row>
    <row r="1363" spans="1:1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</row>
    <row r="1364" spans="1:1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</row>
    <row r="1365" spans="1:1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</row>
    <row r="1366" spans="1:1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</row>
    <row r="1367" spans="1:1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</row>
    <row r="1368" spans="1:1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</row>
    <row r="1369" spans="1:1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</row>
    <row r="1370" spans="1:1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</row>
    <row r="1371" spans="1:1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</row>
    <row r="1372" spans="1:1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</row>
    <row r="1373" spans="1:1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</row>
    <row r="1374" spans="1:1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</row>
    <row r="1375" spans="1:1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</row>
    <row r="1376" spans="1:1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</row>
    <row r="1377" spans="1:1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</row>
    <row r="1378" spans="1:1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</row>
    <row r="1379" spans="1:1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</row>
    <row r="1380" spans="1:1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</row>
    <row r="1381" spans="1:1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</row>
    <row r="1382" spans="1:1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</row>
    <row r="1383" spans="1:1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</row>
    <row r="1384" spans="1:1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</row>
    <row r="1385" spans="1:1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</row>
    <row r="1386" spans="1:1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</row>
    <row r="1387" spans="1:1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</row>
    <row r="1388" spans="1:1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</row>
    <row r="1389" spans="1:1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</row>
    <row r="1390" spans="1:1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</row>
    <row r="1391" spans="1:1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</row>
    <row r="1392" spans="1:1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</row>
    <row r="1393" spans="1:1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</row>
    <row r="1394" spans="1:1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</row>
    <row r="1395" spans="1:1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</row>
    <row r="1396" spans="1:1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</row>
    <row r="1397" spans="1:1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</row>
    <row r="1398" spans="1:1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</row>
    <row r="1399" spans="1:1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</row>
    <row r="1400" spans="1:1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</row>
    <row r="1401" spans="1:1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</row>
    <row r="1402" spans="1:1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</row>
    <row r="1403" spans="1:1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</row>
    <row r="1404" spans="1:1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</row>
    <row r="1405" spans="1:1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</row>
    <row r="1406" spans="1:1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</row>
    <row r="1407" spans="1:1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</row>
    <row r="1408" spans="1:1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</row>
    <row r="1409" spans="1:1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</row>
    <row r="1410" spans="1:1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</row>
    <row r="1411" spans="1:1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</row>
    <row r="1412" spans="1:1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</row>
    <row r="1413" spans="1:1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</row>
    <row r="1414" spans="1:1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</row>
    <row r="1415" spans="1:1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</row>
    <row r="1416" spans="1:1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</row>
    <row r="1417" spans="1:1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</row>
    <row r="1418" spans="1:1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</row>
    <row r="1419" spans="1:1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</row>
    <row r="1420" spans="1:1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</row>
    <row r="1421" spans="1:1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</row>
    <row r="1422" spans="1:1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</row>
    <row r="1423" spans="1:1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</row>
    <row r="1424" spans="1:1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</row>
    <row r="1425" spans="1:1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</row>
    <row r="1426" spans="1:1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</row>
    <row r="1427" spans="1:1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</row>
    <row r="1428" spans="1:1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</row>
    <row r="1429" spans="1:1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</row>
    <row r="1430" spans="1:1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</row>
    <row r="1431" spans="1:1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</row>
    <row r="1432" spans="1:1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</row>
    <row r="1433" spans="1:1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</row>
    <row r="1434" spans="1:1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</row>
    <row r="1435" spans="1:1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</row>
    <row r="1436" spans="1:1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</row>
    <row r="1437" spans="1:1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</row>
    <row r="1438" spans="1:1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</row>
    <row r="1439" spans="1:1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</row>
    <row r="1440" spans="1:1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</row>
    <row r="1441" spans="1:1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</row>
    <row r="1442" spans="1:1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</row>
    <row r="1443" spans="1:1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</row>
    <row r="1444" spans="1:1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</row>
    <row r="1445" spans="1:1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</row>
    <row r="1446" spans="1:1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</row>
    <row r="1447" spans="1:1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</row>
    <row r="1448" spans="1:1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</row>
    <row r="1449" spans="1:1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</row>
    <row r="1450" spans="1:1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</row>
    <row r="1451" spans="1:1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</row>
    <row r="1452" spans="1:1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</row>
    <row r="1453" spans="1:1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</row>
    <row r="1454" spans="1:1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</row>
    <row r="1455" spans="1:1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</row>
    <row r="1456" spans="1:1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</row>
    <row r="1457" spans="1:1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</row>
    <row r="1458" spans="1:1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</row>
    <row r="1459" spans="1:1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</row>
    <row r="1460" spans="1:1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</row>
    <row r="1461" spans="1:1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</row>
    <row r="1462" spans="1:1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</row>
    <row r="1463" spans="1:1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</row>
    <row r="1464" spans="1:1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</row>
    <row r="1465" spans="1:1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</row>
    <row r="1466" spans="1:1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</row>
    <row r="1467" spans="1:1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</row>
    <row r="1468" spans="1:1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</row>
    <row r="1469" spans="1:1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</row>
    <row r="1470" spans="1:1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</row>
    <row r="1471" spans="1:1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</row>
    <row r="1472" spans="1:1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</row>
    <row r="1473" spans="1:1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</row>
    <row r="1474" spans="1:1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</row>
    <row r="1475" spans="1:1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</row>
    <row r="1476" spans="1:1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</row>
    <row r="1477" spans="1:1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</row>
    <row r="1478" spans="1:1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</row>
    <row r="1479" spans="1:1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</row>
    <row r="1480" spans="1:1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</row>
    <row r="1481" spans="1:1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</row>
    <row r="1482" spans="1:1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</row>
    <row r="1483" spans="1:1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</row>
    <row r="1484" spans="1:1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</row>
    <row r="1485" spans="1:1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</row>
    <row r="1486" spans="1:1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</row>
    <row r="1487" spans="1:1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</row>
    <row r="1488" spans="1:1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</row>
    <row r="1489" spans="1:1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</row>
    <row r="1490" spans="1:1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</row>
    <row r="1491" spans="1:1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</row>
    <row r="1492" spans="1:1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</row>
    <row r="1493" spans="1:1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</row>
    <row r="1494" spans="1:1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</row>
    <row r="1495" spans="1:1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</row>
    <row r="1496" spans="1:1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</row>
    <row r="1497" spans="1:1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</row>
    <row r="1498" spans="1:1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</row>
    <row r="1499" spans="1:1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</row>
    <row r="1500" spans="1:1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</row>
    <row r="1501" spans="1:1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</row>
    <row r="1502" spans="1:1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</row>
    <row r="1503" spans="1:1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</row>
    <row r="1504" spans="1:1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</row>
    <row r="1505" spans="1:1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</row>
    <row r="1506" spans="1:1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</row>
    <row r="1507" spans="1:1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</row>
    <row r="1508" spans="1:1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</row>
    <row r="1509" spans="1:1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</row>
    <row r="1510" spans="1:1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</row>
    <row r="1511" spans="1:1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</row>
    <row r="1512" spans="1:1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</row>
    <row r="1513" spans="1:1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</row>
    <row r="1514" spans="1:1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</row>
    <row r="1515" spans="1:1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</row>
    <row r="1516" spans="1:1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</row>
    <row r="1517" spans="1:1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</row>
    <row r="1518" spans="1:1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</row>
    <row r="1519" spans="1:1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</row>
    <row r="1520" spans="1:1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</row>
    <row r="1521" spans="1:1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</row>
    <row r="1522" spans="1:1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</row>
    <row r="1523" spans="1:1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</row>
    <row r="1524" spans="1:1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</row>
    <row r="1525" spans="1:1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</row>
    <row r="1526" spans="1:1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</row>
    <row r="1527" spans="1:1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</row>
    <row r="1528" spans="1:1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</row>
    <row r="1529" spans="1:1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</row>
    <row r="1530" spans="1:1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</row>
    <row r="1531" spans="1:1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</row>
    <row r="1532" spans="1:1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</row>
    <row r="1533" spans="1:1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</row>
    <row r="1534" spans="1:1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</row>
    <row r="1535" spans="1:1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</row>
    <row r="1536" spans="1:1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</row>
    <row r="1537" spans="1:1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</row>
    <row r="1538" spans="1:1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</row>
    <row r="1539" spans="1:1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</row>
    <row r="1540" spans="1:1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</row>
    <row r="1541" spans="1:1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</row>
    <row r="1542" spans="1:1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</row>
    <row r="1543" spans="1:1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</row>
    <row r="1544" spans="1:1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</row>
    <row r="1545" spans="1:1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</row>
    <row r="1546" spans="1:1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</row>
    <row r="1547" spans="1:1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</row>
    <row r="1548" spans="1:1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</row>
    <row r="1549" spans="1:1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</row>
    <row r="1550" spans="1:1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</row>
    <row r="1551" spans="1:1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</row>
    <row r="1552" spans="1:1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</row>
    <row r="1553" spans="1:1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</row>
    <row r="1554" spans="1:1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</row>
    <row r="1555" spans="1:1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</row>
    <row r="1556" spans="1:1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</row>
    <row r="1557" spans="1:1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</row>
    <row r="1558" spans="1:1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</row>
    <row r="1559" spans="1:1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</row>
    <row r="1560" spans="1:1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</row>
    <row r="1561" spans="1:1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</row>
    <row r="1562" spans="1:1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</row>
    <row r="1563" spans="1:1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</row>
    <row r="1564" spans="1:1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</row>
    <row r="1565" spans="1:1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</row>
    <row r="1566" spans="1:1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</row>
    <row r="1567" spans="1:1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</row>
    <row r="1568" spans="1:1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</row>
    <row r="1569" spans="1:15" x14ac:dyDescent="0.25">
      <c r="A1569" s="60"/>
      <c r="B1569" s="60"/>
      <c r="C1569" s="60"/>
      <c r="D1569" s="60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</row>
    <row r="1570" spans="1:15" x14ac:dyDescent="0.25">
      <c r="A1570" s="60"/>
      <c r="B1570" s="60"/>
      <c r="C1570" s="60"/>
      <c r="D1570" s="60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</row>
    <row r="1571" spans="1:15" x14ac:dyDescent="0.25">
      <c r="A1571" s="60"/>
      <c r="B1571" s="60"/>
      <c r="C1571" s="60"/>
      <c r="D1571" s="60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</row>
    <row r="1572" spans="1:15" x14ac:dyDescent="0.25">
      <c r="A1572" s="60"/>
      <c r="B1572" s="60"/>
      <c r="C1572" s="60"/>
      <c r="D1572" s="60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</row>
    <row r="1573" spans="1:15" x14ac:dyDescent="0.25">
      <c r="A1573" s="60"/>
      <c r="B1573" s="60"/>
      <c r="C1573" s="60"/>
      <c r="D1573" s="60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</row>
    <row r="1574" spans="1:15" x14ac:dyDescent="0.25">
      <c r="A1574" s="60"/>
      <c r="B1574" s="60"/>
      <c r="C1574" s="60"/>
      <c r="D1574" s="60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</row>
    <row r="1575" spans="1:15" x14ac:dyDescent="0.25">
      <c r="A1575" s="60"/>
      <c r="B1575" s="60"/>
      <c r="C1575" s="60"/>
      <c r="D1575" s="60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</row>
    <row r="1576" spans="1:15" x14ac:dyDescent="0.25">
      <c r="A1576" s="60"/>
      <c r="B1576" s="60"/>
      <c r="C1576" s="60"/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</row>
    <row r="1577" spans="1:15" x14ac:dyDescent="0.25">
      <c r="A1577" s="60"/>
      <c r="B1577" s="60"/>
      <c r="C1577" s="60"/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</row>
    <row r="1578" spans="1:15" x14ac:dyDescent="0.25">
      <c r="A1578" s="60"/>
      <c r="B1578" s="60"/>
      <c r="C1578" s="60"/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</row>
    <row r="1579" spans="1:15" x14ac:dyDescent="0.25">
      <c r="A1579" s="60"/>
      <c r="B1579" s="60"/>
      <c r="C1579" s="60"/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</row>
    <row r="1580" spans="1:15" x14ac:dyDescent="0.25">
      <c r="A1580" s="60"/>
      <c r="B1580" s="60"/>
      <c r="C1580" s="60"/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</row>
    <row r="1581" spans="1:15" x14ac:dyDescent="0.25">
      <c r="A1581" s="60"/>
      <c r="B1581" s="60"/>
      <c r="C1581" s="60"/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</row>
    <row r="1582" spans="1:15" x14ac:dyDescent="0.25">
      <c r="A1582" s="60"/>
      <c r="B1582" s="60"/>
      <c r="C1582" s="60"/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</row>
    <row r="1583" spans="1:15" x14ac:dyDescent="0.25">
      <c r="A1583" s="60"/>
      <c r="B1583" s="60"/>
      <c r="C1583" s="60"/>
      <c r="D1583" s="60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</row>
    <row r="1584" spans="1:15" x14ac:dyDescent="0.25">
      <c r="A1584" s="60"/>
      <c r="B1584" s="60"/>
      <c r="C1584" s="60"/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</row>
    <row r="1585" spans="1:15" x14ac:dyDescent="0.25">
      <c r="A1585" s="60"/>
      <c r="B1585" s="60"/>
      <c r="C1585" s="60"/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</row>
    <row r="1586" spans="1:15" x14ac:dyDescent="0.25">
      <c r="A1586" s="60"/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0"/>
    </row>
    <row r="1587" spans="1:15" x14ac:dyDescent="0.25">
      <c r="A1587" s="60"/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0"/>
    </row>
    <row r="1588" spans="1:15" x14ac:dyDescent="0.25">
      <c r="A1588" s="60"/>
      <c r="B1588" s="60"/>
      <c r="C1588" s="60"/>
      <c r="D1588" s="60"/>
      <c r="E1588" s="60"/>
      <c r="F1588" s="60"/>
      <c r="G1588" s="60"/>
      <c r="H1588" s="60"/>
      <c r="I1588" s="60"/>
      <c r="J1588" s="60"/>
      <c r="K1588" s="60"/>
      <c r="L1588" s="60"/>
      <c r="M1588" s="60"/>
      <c r="N1588" s="60"/>
      <c r="O1588" s="60"/>
    </row>
    <row r="1589" spans="1:15" x14ac:dyDescent="0.25">
      <c r="A1589" s="60"/>
      <c r="B1589" s="60"/>
      <c r="C1589" s="60"/>
      <c r="D1589" s="60"/>
      <c r="E1589" s="60"/>
      <c r="F1589" s="60"/>
      <c r="G1589" s="60"/>
      <c r="H1589" s="60"/>
      <c r="I1589" s="60"/>
      <c r="J1589" s="60"/>
      <c r="K1589" s="60"/>
      <c r="L1589" s="60"/>
      <c r="M1589" s="60"/>
      <c r="N1589" s="60"/>
      <c r="O1589" s="60"/>
    </row>
    <row r="1590" spans="1:15" x14ac:dyDescent="0.25">
      <c r="A1590" s="60"/>
      <c r="B1590" s="60"/>
      <c r="C1590" s="60"/>
      <c r="D1590" s="60"/>
      <c r="E1590" s="60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</row>
    <row r="1591" spans="1:15" x14ac:dyDescent="0.25">
      <c r="A1591" s="60"/>
      <c r="B1591" s="60"/>
      <c r="C1591" s="60"/>
      <c r="D1591" s="60"/>
      <c r="E1591" s="60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</row>
    <row r="1592" spans="1:15" x14ac:dyDescent="0.25">
      <c r="A1592" s="60"/>
      <c r="B1592" s="60"/>
      <c r="C1592" s="60"/>
      <c r="D1592" s="60"/>
      <c r="E1592" s="60"/>
      <c r="F1592" s="60"/>
      <c r="G1592" s="60"/>
      <c r="H1592" s="60"/>
      <c r="I1592" s="60"/>
      <c r="J1592" s="60"/>
      <c r="K1592" s="60"/>
      <c r="L1592" s="60"/>
      <c r="M1592" s="60"/>
      <c r="N1592" s="60"/>
      <c r="O1592" s="60"/>
    </row>
    <row r="1593" spans="1:15" x14ac:dyDescent="0.25">
      <c r="A1593" s="60"/>
      <c r="B1593" s="60"/>
      <c r="C1593" s="60"/>
      <c r="D1593" s="60"/>
      <c r="E1593" s="60"/>
      <c r="F1593" s="60"/>
      <c r="G1593" s="60"/>
      <c r="H1593" s="60"/>
      <c r="I1593" s="60"/>
      <c r="J1593" s="60"/>
      <c r="K1593" s="60"/>
      <c r="L1593" s="60"/>
      <c r="M1593" s="60"/>
      <c r="N1593" s="60"/>
      <c r="O1593" s="60"/>
    </row>
    <row r="1594" spans="1:15" x14ac:dyDescent="0.25">
      <c r="A1594" s="60"/>
      <c r="B1594" s="60"/>
      <c r="C1594" s="60"/>
      <c r="D1594" s="60"/>
      <c r="E1594" s="60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</row>
    <row r="1595" spans="1:15" x14ac:dyDescent="0.25">
      <c r="A1595" s="60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</row>
    <row r="1596" spans="1:15" x14ac:dyDescent="0.25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</row>
    <row r="1597" spans="1:15" x14ac:dyDescent="0.25">
      <c r="A1597" s="60"/>
      <c r="B1597" s="60"/>
      <c r="C1597" s="60"/>
      <c r="D1597" s="60"/>
      <c r="E1597" s="60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</row>
    <row r="1598" spans="1:15" x14ac:dyDescent="0.25">
      <c r="A1598" s="60"/>
      <c r="B1598" s="60"/>
      <c r="C1598" s="60"/>
      <c r="D1598" s="60"/>
      <c r="E1598" s="60"/>
      <c r="F1598" s="60"/>
      <c r="G1598" s="60"/>
      <c r="H1598" s="60"/>
      <c r="I1598" s="60"/>
      <c r="J1598" s="60"/>
      <c r="K1598" s="60"/>
      <c r="L1598" s="60"/>
      <c r="M1598" s="60"/>
      <c r="N1598" s="60"/>
      <c r="O1598" s="60"/>
    </row>
    <row r="1599" spans="1:15" x14ac:dyDescent="0.25">
      <c r="A1599" s="60"/>
      <c r="B1599" s="60"/>
      <c r="C1599" s="60"/>
      <c r="D1599" s="60"/>
      <c r="E1599" s="60"/>
      <c r="F1599" s="60"/>
      <c r="G1599" s="60"/>
      <c r="H1599" s="60"/>
      <c r="I1599" s="60"/>
      <c r="J1599" s="60"/>
      <c r="K1599" s="60"/>
      <c r="L1599" s="60"/>
      <c r="M1599" s="60"/>
      <c r="N1599" s="60"/>
      <c r="O1599" s="60"/>
    </row>
    <row r="1600" spans="1:15" x14ac:dyDescent="0.25">
      <c r="A1600" s="60"/>
      <c r="B1600" s="60"/>
      <c r="C1600" s="60"/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0"/>
    </row>
    <row r="1601" spans="1:15" x14ac:dyDescent="0.25">
      <c r="A1601" s="60"/>
      <c r="B1601" s="60"/>
      <c r="C1601" s="60"/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0"/>
    </row>
    <row r="1602" spans="1:15" x14ac:dyDescent="0.25">
      <c r="A1602" s="60"/>
      <c r="B1602" s="60"/>
      <c r="C1602" s="60"/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0"/>
    </row>
    <row r="1603" spans="1:15" x14ac:dyDescent="0.25">
      <c r="A1603" s="60"/>
      <c r="B1603" s="60"/>
      <c r="C1603" s="60"/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0"/>
    </row>
    <row r="1604" spans="1:15" x14ac:dyDescent="0.25">
      <c r="A1604" s="60"/>
      <c r="B1604" s="60"/>
      <c r="C1604" s="60"/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0"/>
    </row>
    <row r="1605" spans="1:15" x14ac:dyDescent="0.25">
      <c r="A1605" s="60"/>
      <c r="B1605" s="60"/>
      <c r="C1605" s="60"/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0"/>
    </row>
    <row r="1606" spans="1:15" x14ac:dyDescent="0.25">
      <c r="A1606" s="60"/>
      <c r="B1606" s="60"/>
      <c r="C1606" s="60"/>
      <c r="D1606" s="60"/>
      <c r="E1606" s="60"/>
      <c r="F1606" s="60"/>
      <c r="G1606" s="60"/>
      <c r="H1606" s="60"/>
      <c r="I1606" s="60"/>
      <c r="J1606" s="60"/>
      <c r="K1606" s="60"/>
      <c r="L1606" s="60"/>
      <c r="M1606" s="60"/>
      <c r="N1606" s="60"/>
      <c r="O1606" s="60"/>
    </row>
    <row r="1607" spans="1:15" x14ac:dyDescent="0.25">
      <c r="A1607" s="60"/>
      <c r="B1607" s="60"/>
      <c r="C1607" s="60"/>
      <c r="D1607" s="60"/>
      <c r="E1607" s="60"/>
      <c r="F1607" s="60"/>
      <c r="G1607" s="60"/>
      <c r="H1607" s="60"/>
      <c r="I1607" s="60"/>
      <c r="J1607" s="60"/>
      <c r="K1607" s="60"/>
      <c r="L1607" s="60"/>
      <c r="M1607" s="60"/>
      <c r="N1607" s="60"/>
      <c r="O1607" s="60"/>
    </row>
    <row r="1608" spans="1:15" x14ac:dyDescent="0.25">
      <c r="A1608" s="60"/>
      <c r="B1608" s="60"/>
      <c r="C1608" s="60"/>
      <c r="D1608" s="60"/>
      <c r="E1608" s="60"/>
      <c r="F1608" s="60"/>
      <c r="G1608" s="60"/>
      <c r="H1608" s="60"/>
      <c r="I1608" s="60"/>
      <c r="J1608" s="60"/>
      <c r="K1608" s="60"/>
      <c r="L1608" s="60"/>
      <c r="M1608" s="60"/>
      <c r="N1608" s="60"/>
      <c r="O1608" s="60"/>
    </row>
    <row r="1609" spans="1:15" x14ac:dyDescent="0.25">
      <c r="A1609" s="60"/>
      <c r="B1609" s="60"/>
      <c r="C1609" s="60"/>
      <c r="D1609" s="60"/>
      <c r="E1609" s="60"/>
      <c r="F1609" s="60"/>
      <c r="G1609" s="60"/>
      <c r="H1609" s="60"/>
      <c r="I1609" s="60"/>
      <c r="J1609" s="60"/>
      <c r="K1609" s="60"/>
      <c r="L1609" s="60"/>
      <c r="M1609" s="60"/>
      <c r="N1609" s="60"/>
      <c r="O1609" s="60"/>
    </row>
    <row r="1610" spans="1:15" x14ac:dyDescent="0.25">
      <c r="A1610" s="60"/>
      <c r="B1610" s="60"/>
      <c r="C1610" s="60"/>
      <c r="D1610" s="60"/>
      <c r="E1610" s="60"/>
      <c r="F1610" s="60"/>
      <c r="G1610" s="60"/>
      <c r="H1610" s="60"/>
      <c r="I1610" s="60"/>
      <c r="J1610" s="60"/>
      <c r="K1610" s="60"/>
      <c r="L1610" s="60"/>
      <c r="M1610" s="60"/>
      <c r="N1610" s="60"/>
      <c r="O1610" s="60"/>
    </row>
    <row r="1611" spans="1:15" x14ac:dyDescent="0.25">
      <c r="A1611" s="60"/>
      <c r="B1611" s="60"/>
      <c r="C1611" s="60"/>
      <c r="D1611" s="60"/>
      <c r="E1611" s="60"/>
      <c r="F1611" s="60"/>
      <c r="G1611" s="60"/>
      <c r="H1611" s="60"/>
      <c r="I1611" s="60"/>
      <c r="J1611" s="60"/>
      <c r="K1611" s="60"/>
      <c r="L1611" s="60"/>
      <c r="M1611" s="60"/>
      <c r="N1611" s="60"/>
      <c r="O1611" s="60"/>
    </row>
    <row r="1612" spans="1:15" x14ac:dyDescent="0.25">
      <c r="A1612" s="60"/>
      <c r="B1612" s="60"/>
      <c r="C1612" s="60"/>
      <c r="D1612" s="60"/>
      <c r="E1612" s="60"/>
      <c r="F1612" s="60"/>
      <c r="G1612" s="60"/>
      <c r="H1612" s="60"/>
      <c r="I1612" s="60"/>
      <c r="J1612" s="60"/>
      <c r="K1612" s="60"/>
      <c r="L1612" s="60"/>
      <c r="M1612" s="60"/>
      <c r="N1612" s="60"/>
      <c r="O1612" s="60"/>
    </row>
    <row r="1613" spans="1:15" x14ac:dyDescent="0.25">
      <c r="A1613" s="60"/>
      <c r="B1613" s="60"/>
      <c r="C1613" s="60"/>
      <c r="D1613" s="60"/>
      <c r="E1613" s="60"/>
      <c r="F1613" s="60"/>
      <c r="G1613" s="60"/>
      <c r="H1613" s="60"/>
      <c r="I1613" s="60"/>
      <c r="J1613" s="60"/>
      <c r="K1613" s="60"/>
      <c r="L1613" s="60"/>
      <c r="M1613" s="60"/>
      <c r="N1613" s="60"/>
      <c r="O1613" s="60"/>
    </row>
    <row r="1614" spans="1:15" x14ac:dyDescent="0.25">
      <c r="A1614" s="60"/>
      <c r="B1614" s="60"/>
      <c r="C1614" s="60"/>
      <c r="D1614" s="60"/>
      <c r="E1614" s="60"/>
      <c r="F1614" s="60"/>
      <c r="G1614" s="60"/>
      <c r="H1614" s="60"/>
      <c r="I1614" s="60"/>
      <c r="J1614" s="60"/>
      <c r="K1614" s="60"/>
      <c r="L1614" s="60"/>
      <c r="M1614" s="60"/>
      <c r="N1614" s="60"/>
      <c r="O1614" s="60"/>
    </row>
    <row r="1615" spans="1:15" x14ac:dyDescent="0.25">
      <c r="A1615" s="60"/>
      <c r="B1615" s="60"/>
      <c r="C1615" s="60"/>
      <c r="D1615" s="60"/>
      <c r="E1615" s="60"/>
      <c r="F1615" s="60"/>
      <c r="G1615" s="60"/>
      <c r="H1615" s="60"/>
      <c r="I1615" s="60"/>
      <c r="J1615" s="60"/>
      <c r="K1615" s="60"/>
      <c r="L1615" s="60"/>
      <c r="M1615" s="60"/>
      <c r="N1615" s="60"/>
      <c r="O1615" s="60"/>
    </row>
    <row r="1616" spans="1:15" x14ac:dyDescent="0.25">
      <c r="A1616" s="60"/>
      <c r="B1616" s="60"/>
      <c r="C1616" s="60"/>
      <c r="D1616" s="60"/>
      <c r="E1616" s="60"/>
      <c r="F1616" s="60"/>
      <c r="G1616" s="60"/>
      <c r="H1616" s="60"/>
      <c r="I1616" s="60"/>
      <c r="J1616" s="60"/>
      <c r="K1616" s="60"/>
      <c r="L1616" s="60"/>
      <c r="M1616" s="60"/>
      <c r="N1616" s="60"/>
      <c r="O1616" s="60"/>
    </row>
    <row r="1617" spans="1:15" x14ac:dyDescent="0.25">
      <c r="A1617" s="60"/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  <c r="N1617" s="60"/>
      <c r="O1617" s="60"/>
    </row>
    <row r="1618" spans="1:15" x14ac:dyDescent="0.25">
      <c r="A1618" s="60"/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0"/>
    </row>
    <row r="1619" spans="1:15" x14ac:dyDescent="0.25">
      <c r="A1619" s="60"/>
      <c r="B1619" s="60"/>
      <c r="C1619" s="60"/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0"/>
    </row>
    <row r="1620" spans="1:15" x14ac:dyDescent="0.25">
      <c r="A1620" s="60"/>
      <c r="B1620" s="60"/>
      <c r="C1620" s="60"/>
      <c r="D1620" s="60"/>
      <c r="E1620" s="60"/>
      <c r="F1620" s="60"/>
      <c r="G1620" s="60"/>
      <c r="H1620" s="60"/>
      <c r="I1620" s="60"/>
      <c r="J1620" s="60"/>
      <c r="K1620" s="60"/>
      <c r="L1620" s="60"/>
      <c r="M1620" s="60"/>
      <c r="N1620" s="60"/>
      <c r="O1620" s="60"/>
    </row>
    <row r="1621" spans="1:15" x14ac:dyDescent="0.25">
      <c r="A1621" s="60"/>
      <c r="B1621" s="60"/>
      <c r="C1621" s="60"/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</row>
    <row r="1622" spans="1:15" x14ac:dyDescent="0.25">
      <c r="A1622" s="60"/>
      <c r="B1622" s="60"/>
      <c r="C1622" s="60"/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0"/>
    </row>
    <row r="1623" spans="1:15" x14ac:dyDescent="0.25">
      <c r="A1623" s="60"/>
      <c r="B1623" s="60"/>
      <c r="C1623" s="60"/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0"/>
    </row>
    <row r="1624" spans="1:15" x14ac:dyDescent="0.25">
      <c r="A1624" s="60"/>
      <c r="B1624" s="60"/>
      <c r="C1624" s="60"/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0"/>
    </row>
    <row r="1625" spans="1:15" x14ac:dyDescent="0.25">
      <c r="A1625" s="60"/>
      <c r="B1625" s="60"/>
      <c r="C1625" s="60"/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0"/>
    </row>
    <row r="1626" spans="1:15" x14ac:dyDescent="0.25">
      <c r="A1626" s="60"/>
      <c r="B1626" s="60"/>
      <c r="C1626" s="60"/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</row>
    <row r="1627" spans="1:15" x14ac:dyDescent="0.25">
      <c r="A1627" s="60"/>
      <c r="B1627" s="60"/>
      <c r="C1627" s="60"/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0"/>
    </row>
    <row r="1628" spans="1:15" x14ac:dyDescent="0.25">
      <c r="A1628" s="60"/>
      <c r="B1628" s="60"/>
      <c r="C1628" s="60"/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0"/>
    </row>
    <row r="1629" spans="1:15" x14ac:dyDescent="0.25">
      <c r="A1629" s="60"/>
      <c r="B1629" s="60"/>
      <c r="C1629" s="60"/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0"/>
    </row>
    <row r="1630" spans="1:15" x14ac:dyDescent="0.25">
      <c r="A1630" s="60"/>
      <c r="B1630" s="60"/>
      <c r="C1630" s="60"/>
      <c r="D1630" s="60"/>
      <c r="E1630" s="60"/>
      <c r="F1630" s="60"/>
      <c r="G1630" s="60"/>
      <c r="H1630" s="60"/>
      <c r="I1630" s="60"/>
      <c r="J1630" s="60"/>
      <c r="K1630" s="60"/>
      <c r="L1630" s="60"/>
      <c r="M1630" s="60"/>
      <c r="N1630" s="60"/>
      <c r="O1630" s="60"/>
    </row>
    <row r="1631" spans="1:15" x14ac:dyDescent="0.25">
      <c r="A1631" s="60"/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</row>
    <row r="1632" spans="1:15" x14ac:dyDescent="0.25">
      <c r="A1632" s="60"/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</row>
    <row r="1633" spans="1:15" x14ac:dyDescent="0.25">
      <c r="A1633" s="60"/>
      <c r="B1633" s="60"/>
      <c r="C1633" s="60"/>
      <c r="D1633" s="60"/>
      <c r="E1633" s="60"/>
      <c r="F1633" s="60"/>
      <c r="G1633" s="60"/>
      <c r="H1633" s="60"/>
      <c r="I1633" s="60"/>
      <c r="J1633" s="60"/>
      <c r="K1633" s="60"/>
      <c r="L1633" s="60"/>
      <c r="M1633" s="60"/>
      <c r="N1633" s="60"/>
      <c r="O1633" s="60"/>
    </row>
    <row r="1634" spans="1:15" x14ac:dyDescent="0.25">
      <c r="A1634" s="60"/>
      <c r="B1634" s="60"/>
      <c r="C1634" s="60"/>
      <c r="D1634" s="60"/>
      <c r="E1634" s="60"/>
      <c r="F1634" s="60"/>
      <c r="G1634" s="60"/>
      <c r="H1634" s="60"/>
      <c r="I1634" s="60"/>
      <c r="J1634" s="60"/>
      <c r="K1634" s="60"/>
      <c r="L1634" s="60"/>
      <c r="M1634" s="60"/>
      <c r="N1634" s="60"/>
      <c r="O1634" s="60"/>
    </row>
    <row r="1635" spans="1:15" x14ac:dyDescent="0.25">
      <c r="A1635" s="60"/>
      <c r="B1635" s="60"/>
      <c r="C1635" s="60"/>
      <c r="D1635" s="60"/>
      <c r="E1635" s="60"/>
      <c r="F1635" s="60"/>
      <c r="G1635" s="60"/>
      <c r="H1635" s="60"/>
      <c r="I1635" s="60"/>
      <c r="J1635" s="60"/>
      <c r="K1635" s="60"/>
      <c r="L1635" s="60"/>
      <c r="M1635" s="60"/>
      <c r="N1635" s="60"/>
      <c r="O1635" s="60"/>
    </row>
    <row r="1636" spans="1:15" x14ac:dyDescent="0.25">
      <c r="A1636" s="60"/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</row>
    <row r="1637" spans="1:15" x14ac:dyDescent="0.25">
      <c r="A1637" s="60"/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  <c r="O1637" s="60"/>
    </row>
    <row r="1638" spans="1:15" x14ac:dyDescent="0.25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  <c r="O1638" s="60"/>
    </row>
    <row r="1639" spans="1:15" x14ac:dyDescent="0.25">
      <c r="A1639" s="60"/>
      <c r="B1639" s="60"/>
      <c r="C1639" s="60"/>
      <c r="D1639" s="60"/>
      <c r="E1639" s="60"/>
      <c r="F1639" s="60"/>
      <c r="G1639" s="60"/>
      <c r="H1639" s="60"/>
      <c r="I1639" s="60"/>
      <c r="J1639" s="60"/>
      <c r="K1639" s="60"/>
      <c r="L1639" s="60"/>
      <c r="M1639" s="60"/>
      <c r="N1639" s="60"/>
      <c r="O1639" s="60"/>
    </row>
    <row r="1640" spans="1:15" x14ac:dyDescent="0.25">
      <c r="A1640" s="60"/>
      <c r="B1640" s="60"/>
      <c r="C1640" s="60"/>
      <c r="D1640" s="60"/>
      <c r="E1640" s="60"/>
      <c r="F1640" s="60"/>
      <c r="G1640" s="60"/>
      <c r="H1640" s="60"/>
      <c r="I1640" s="60"/>
      <c r="J1640" s="60"/>
      <c r="K1640" s="60"/>
      <c r="L1640" s="60"/>
      <c r="M1640" s="60"/>
      <c r="N1640" s="60"/>
      <c r="O1640" s="60"/>
    </row>
    <row r="1641" spans="1:15" x14ac:dyDescent="0.25">
      <c r="A1641" s="60"/>
      <c r="B1641" s="60"/>
      <c r="C1641" s="60"/>
      <c r="D1641" s="60"/>
      <c r="E1641" s="60"/>
      <c r="F1641" s="60"/>
      <c r="G1641" s="60"/>
      <c r="H1641" s="60"/>
      <c r="I1641" s="60"/>
      <c r="J1641" s="60"/>
      <c r="K1641" s="60"/>
      <c r="L1641" s="60"/>
      <c r="M1641" s="60"/>
      <c r="N1641" s="60"/>
      <c r="O1641" s="60"/>
    </row>
    <row r="1642" spans="1:15" x14ac:dyDescent="0.25">
      <c r="A1642" s="60"/>
      <c r="B1642" s="60"/>
      <c r="C1642" s="60"/>
      <c r="D1642" s="60"/>
      <c r="E1642" s="60"/>
      <c r="F1642" s="60"/>
      <c r="G1642" s="60"/>
      <c r="H1642" s="60"/>
      <c r="I1642" s="60"/>
      <c r="J1642" s="60"/>
      <c r="K1642" s="60"/>
      <c r="L1642" s="60"/>
      <c r="M1642" s="60"/>
      <c r="N1642" s="60"/>
      <c r="O1642" s="60"/>
    </row>
    <row r="1643" spans="1:15" x14ac:dyDescent="0.25">
      <c r="A1643" s="60"/>
      <c r="B1643" s="60"/>
      <c r="C1643" s="60"/>
      <c r="D1643" s="60"/>
      <c r="E1643" s="60"/>
      <c r="F1643" s="60"/>
      <c r="G1643" s="60"/>
      <c r="H1643" s="60"/>
      <c r="I1643" s="60"/>
      <c r="J1643" s="60"/>
      <c r="K1643" s="60"/>
      <c r="L1643" s="60"/>
      <c r="M1643" s="60"/>
      <c r="N1643" s="60"/>
      <c r="O1643" s="60"/>
    </row>
    <row r="1644" spans="1:15" x14ac:dyDescent="0.25">
      <c r="A1644" s="60"/>
      <c r="B1644" s="60"/>
      <c r="C1644" s="60"/>
      <c r="D1644" s="60"/>
      <c r="E1644" s="60"/>
      <c r="F1644" s="60"/>
      <c r="G1644" s="60"/>
      <c r="H1644" s="60"/>
      <c r="I1644" s="60"/>
      <c r="J1644" s="60"/>
      <c r="K1644" s="60"/>
      <c r="L1644" s="60"/>
      <c r="M1644" s="60"/>
      <c r="N1644" s="60"/>
      <c r="O1644" s="60"/>
    </row>
    <row r="1645" spans="1:15" x14ac:dyDescent="0.25">
      <c r="A1645" s="60"/>
      <c r="B1645" s="60"/>
      <c r="C1645" s="60"/>
      <c r="D1645" s="60"/>
      <c r="E1645" s="60"/>
      <c r="F1645" s="60"/>
      <c r="G1645" s="60"/>
      <c r="H1645" s="60"/>
      <c r="I1645" s="60"/>
      <c r="J1645" s="60"/>
      <c r="K1645" s="60"/>
      <c r="L1645" s="60"/>
      <c r="M1645" s="60"/>
      <c r="N1645" s="60"/>
      <c r="O1645" s="60"/>
    </row>
    <row r="1646" spans="1:15" x14ac:dyDescent="0.25">
      <c r="A1646" s="60"/>
      <c r="B1646" s="60"/>
      <c r="C1646" s="60"/>
      <c r="D1646" s="60"/>
      <c r="E1646" s="60"/>
      <c r="F1646" s="60"/>
      <c r="G1646" s="60"/>
      <c r="H1646" s="60"/>
      <c r="I1646" s="60"/>
      <c r="J1646" s="60"/>
      <c r="K1646" s="60"/>
      <c r="L1646" s="60"/>
      <c r="M1646" s="60"/>
      <c r="N1646" s="60"/>
      <c r="O1646" s="60"/>
    </row>
    <row r="1647" spans="1:15" x14ac:dyDescent="0.25">
      <c r="A1647" s="60"/>
      <c r="B1647" s="60"/>
      <c r="C1647" s="60"/>
      <c r="D1647" s="60"/>
      <c r="E1647" s="60"/>
      <c r="F1647" s="60"/>
      <c r="G1647" s="60"/>
      <c r="H1647" s="60"/>
      <c r="I1647" s="60"/>
      <c r="J1647" s="60"/>
      <c r="K1647" s="60"/>
      <c r="L1647" s="60"/>
      <c r="M1647" s="60"/>
      <c r="N1647" s="60"/>
      <c r="O1647" s="60"/>
    </row>
    <row r="1648" spans="1:15" x14ac:dyDescent="0.25">
      <c r="A1648" s="60"/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0"/>
    </row>
    <row r="1649" spans="1:15" x14ac:dyDescent="0.25">
      <c r="A1649" s="60"/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0"/>
    </row>
    <row r="1650" spans="1:15" x14ac:dyDescent="0.25">
      <c r="A1650" s="60"/>
      <c r="B1650" s="60"/>
      <c r="C1650" s="60"/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0"/>
    </row>
    <row r="1651" spans="1:15" x14ac:dyDescent="0.25">
      <c r="A1651" s="60"/>
      <c r="B1651" s="60"/>
      <c r="C1651" s="60"/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0"/>
    </row>
    <row r="1652" spans="1:15" x14ac:dyDescent="0.25">
      <c r="A1652" s="60"/>
      <c r="B1652" s="60"/>
      <c r="C1652" s="60"/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0"/>
    </row>
    <row r="1653" spans="1:15" x14ac:dyDescent="0.25">
      <c r="A1653" s="60"/>
      <c r="B1653" s="60"/>
      <c r="C1653" s="60"/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0"/>
    </row>
    <row r="1654" spans="1:15" x14ac:dyDescent="0.25">
      <c r="A1654" s="60"/>
      <c r="B1654" s="60"/>
      <c r="C1654" s="60"/>
      <c r="D1654" s="60"/>
      <c r="E1654" s="60"/>
      <c r="F1654" s="60"/>
      <c r="G1654" s="60"/>
      <c r="H1654" s="60"/>
      <c r="I1654" s="60"/>
      <c r="J1654" s="60"/>
      <c r="K1654" s="60"/>
      <c r="L1654" s="60"/>
      <c r="M1654" s="60"/>
      <c r="N1654" s="60"/>
      <c r="O1654" s="60"/>
    </row>
    <row r="1655" spans="1:15" x14ac:dyDescent="0.25">
      <c r="A1655" s="60"/>
      <c r="B1655" s="60"/>
      <c r="C1655" s="60"/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0"/>
    </row>
    <row r="1656" spans="1:15" x14ac:dyDescent="0.25">
      <c r="A1656" s="60"/>
      <c r="B1656" s="60"/>
      <c r="C1656" s="60"/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0"/>
    </row>
    <row r="1657" spans="1:15" x14ac:dyDescent="0.25">
      <c r="A1657" s="60"/>
      <c r="B1657" s="60"/>
      <c r="C1657" s="60"/>
      <c r="D1657" s="60"/>
      <c r="E1657" s="60"/>
      <c r="F1657" s="60"/>
      <c r="G1657" s="60"/>
      <c r="H1657" s="60"/>
      <c r="I1657" s="60"/>
      <c r="J1657" s="60"/>
      <c r="K1657" s="60"/>
      <c r="L1657" s="60"/>
      <c r="M1657" s="60"/>
      <c r="N1657" s="60"/>
      <c r="O1657" s="60"/>
    </row>
    <row r="1658" spans="1:15" x14ac:dyDescent="0.25">
      <c r="A1658" s="60"/>
      <c r="B1658" s="60"/>
      <c r="C1658" s="60"/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0"/>
    </row>
    <row r="1659" spans="1:15" x14ac:dyDescent="0.25">
      <c r="A1659" s="60"/>
      <c r="B1659" s="60"/>
      <c r="C1659" s="60"/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0"/>
    </row>
    <row r="1660" spans="1:15" x14ac:dyDescent="0.25">
      <c r="A1660" s="60"/>
      <c r="B1660" s="60"/>
      <c r="C1660" s="60"/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0"/>
    </row>
    <row r="1661" spans="1:15" x14ac:dyDescent="0.25">
      <c r="A1661" s="60"/>
      <c r="B1661" s="60"/>
      <c r="C1661" s="60"/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0"/>
    </row>
    <row r="1662" spans="1:15" x14ac:dyDescent="0.25">
      <c r="A1662" s="60"/>
      <c r="B1662" s="60"/>
      <c r="C1662" s="60"/>
      <c r="D1662" s="60"/>
      <c r="E1662" s="60"/>
      <c r="F1662" s="60"/>
      <c r="G1662" s="60"/>
      <c r="H1662" s="60"/>
      <c r="I1662" s="60"/>
      <c r="J1662" s="60"/>
      <c r="K1662" s="60"/>
      <c r="L1662" s="60"/>
      <c r="M1662" s="60"/>
      <c r="N1662" s="60"/>
      <c r="O1662" s="60"/>
    </row>
    <row r="1663" spans="1:15" x14ac:dyDescent="0.25">
      <c r="A1663" s="60"/>
      <c r="B1663" s="60"/>
      <c r="C1663" s="60"/>
      <c r="D1663" s="60"/>
      <c r="E1663" s="60"/>
      <c r="F1663" s="60"/>
      <c r="G1663" s="60"/>
      <c r="H1663" s="60"/>
      <c r="I1663" s="60"/>
      <c r="J1663" s="60"/>
      <c r="K1663" s="60"/>
      <c r="L1663" s="60"/>
      <c r="M1663" s="60"/>
      <c r="N1663" s="60"/>
      <c r="O1663" s="60"/>
    </row>
    <row r="1664" spans="1:15" x14ac:dyDescent="0.25">
      <c r="A1664" s="60"/>
      <c r="B1664" s="60"/>
      <c r="C1664" s="60"/>
      <c r="D1664" s="60"/>
      <c r="E1664" s="60"/>
      <c r="F1664" s="60"/>
      <c r="G1664" s="60"/>
      <c r="H1664" s="60"/>
      <c r="I1664" s="60"/>
      <c r="J1664" s="60"/>
      <c r="K1664" s="60"/>
      <c r="L1664" s="60"/>
      <c r="M1664" s="60"/>
      <c r="N1664" s="60"/>
      <c r="O1664" s="60"/>
    </row>
    <row r="1665" spans="1:15" x14ac:dyDescent="0.25">
      <c r="A1665" s="60"/>
      <c r="B1665" s="60"/>
      <c r="C1665" s="60"/>
      <c r="D1665" s="60"/>
      <c r="E1665" s="60"/>
      <c r="F1665" s="60"/>
      <c r="G1665" s="60"/>
      <c r="H1665" s="60"/>
      <c r="I1665" s="60"/>
      <c r="J1665" s="60"/>
      <c r="K1665" s="60"/>
      <c r="L1665" s="60"/>
      <c r="M1665" s="60"/>
      <c r="N1665" s="60"/>
      <c r="O1665" s="60"/>
    </row>
    <row r="1666" spans="1:15" x14ac:dyDescent="0.25">
      <c r="A1666" s="60"/>
      <c r="B1666" s="60"/>
      <c r="C1666" s="60"/>
      <c r="D1666" s="60"/>
      <c r="E1666" s="60"/>
      <c r="F1666" s="60"/>
      <c r="G1666" s="60"/>
      <c r="H1666" s="60"/>
      <c r="I1666" s="60"/>
      <c r="J1666" s="60"/>
      <c r="K1666" s="60"/>
      <c r="L1666" s="60"/>
      <c r="M1666" s="60"/>
      <c r="N1666" s="60"/>
      <c r="O1666" s="60"/>
    </row>
    <row r="1667" spans="1:15" x14ac:dyDescent="0.25">
      <c r="A1667" s="60"/>
      <c r="B1667" s="60"/>
      <c r="C1667" s="60"/>
      <c r="D1667" s="60"/>
      <c r="E1667" s="60"/>
      <c r="F1667" s="60"/>
      <c r="G1667" s="60"/>
      <c r="H1667" s="60"/>
      <c r="I1667" s="60"/>
      <c r="J1667" s="60"/>
      <c r="K1667" s="60"/>
      <c r="L1667" s="60"/>
      <c r="M1667" s="60"/>
      <c r="N1667" s="60"/>
      <c r="O1667" s="60"/>
    </row>
    <row r="1668" spans="1:15" x14ac:dyDescent="0.25">
      <c r="A1668" s="60"/>
      <c r="B1668" s="60"/>
      <c r="C1668" s="60"/>
      <c r="D1668" s="60"/>
      <c r="E1668" s="60"/>
      <c r="F1668" s="60"/>
      <c r="G1668" s="60"/>
      <c r="H1668" s="60"/>
      <c r="I1668" s="60"/>
      <c r="J1668" s="60"/>
      <c r="K1668" s="60"/>
      <c r="L1668" s="60"/>
      <c r="M1668" s="60"/>
      <c r="N1668" s="60"/>
      <c r="O1668" s="60"/>
    </row>
    <row r="1669" spans="1:15" x14ac:dyDescent="0.25">
      <c r="A1669" s="60"/>
      <c r="B1669" s="60"/>
      <c r="C1669" s="60"/>
      <c r="D1669" s="60"/>
      <c r="E1669" s="60"/>
      <c r="F1669" s="60"/>
      <c r="G1669" s="60"/>
      <c r="H1669" s="60"/>
      <c r="I1669" s="60"/>
      <c r="J1669" s="60"/>
      <c r="K1669" s="60"/>
      <c r="L1669" s="60"/>
      <c r="M1669" s="60"/>
      <c r="N1669" s="60"/>
      <c r="O1669" s="60"/>
    </row>
    <row r="1670" spans="1:15" x14ac:dyDescent="0.25">
      <c r="A1670" s="60"/>
      <c r="B1670" s="60"/>
      <c r="C1670" s="60"/>
      <c r="D1670" s="60"/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</row>
    <row r="1671" spans="1:15" x14ac:dyDescent="0.25">
      <c r="A1671" s="60"/>
      <c r="B1671" s="60"/>
      <c r="C1671" s="60"/>
      <c r="D1671" s="60"/>
      <c r="E1671" s="60"/>
      <c r="F1671" s="60"/>
      <c r="G1671" s="60"/>
      <c r="H1671" s="60"/>
      <c r="I1671" s="60"/>
      <c r="J1671" s="60"/>
      <c r="K1671" s="60"/>
      <c r="L1671" s="60"/>
      <c r="M1671" s="60"/>
      <c r="N1671" s="60"/>
      <c r="O1671" s="60"/>
    </row>
    <row r="1672" spans="1:15" x14ac:dyDescent="0.25">
      <c r="A1672" s="60"/>
      <c r="B1672" s="60"/>
      <c r="C1672" s="60"/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0"/>
    </row>
    <row r="1673" spans="1:15" x14ac:dyDescent="0.25">
      <c r="A1673" s="60"/>
      <c r="B1673" s="60"/>
      <c r="C1673" s="60"/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0"/>
    </row>
    <row r="1674" spans="1:15" x14ac:dyDescent="0.25">
      <c r="A1674" s="60"/>
      <c r="B1674" s="60"/>
      <c r="C1674" s="60"/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0"/>
    </row>
    <row r="1675" spans="1:15" x14ac:dyDescent="0.25">
      <c r="A1675" s="60"/>
      <c r="B1675" s="60"/>
      <c r="C1675" s="60"/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</row>
    <row r="1676" spans="1:15" x14ac:dyDescent="0.25">
      <c r="A1676" s="60"/>
      <c r="B1676" s="60"/>
      <c r="C1676" s="60"/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0"/>
    </row>
    <row r="1677" spans="1:15" x14ac:dyDescent="0.25">
      <c r="A1677" s="60"/>
      <c r="B1677" s="60"/>
      <c r="C1677" s="60"/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0"/>
    </row>
    <row r="1678" spans="1:15" x14ac:dyDescent="0.25">
      <c r="A1678" s="60"/>
      <c r="B1678" s="60"/>
      <c r="C1678" s="60"/>
      <c r="D1678" s="60"/>
      <c r="E1678" s="60"/>
      <c r="F1678" s="60"/>
      <c r="G1678" s="60"/>
      <c r="H1678" s="60"/>
      <c r="I1678" s="60"/>
      <c r="J1678" s="60"/>
      <c r="K1678" s="60"/>
      <c r="L1678" s="60"/>
      <c r="M1678" s="60"/>
      <c r="N1678" s="60"/>
      <c r="O1678" s="60"/>
    </row>
    <row r="1679" spans="1:15" x14ac:dyDescent="0.25">
      <c r="A1679" s="60"/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  <c r="O1679" s="60"/>
    </row>
    <row r="1680" spans="1:15" x14ac:dyDescent="0.25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  <c r="O1680" s="60"/>
    </row>
    <row r="1681" spans="1:15" x14ac:dyDescent="0.25">
      <c r="A1681" s="60"/>
      <c r="B1681" s="60"/>
      <c r="C1681" s="60"/>
      <c r="D1681" s="60"/>
      <c r="E1681" s="60"/>
      <c r="F1681" s="60"/>
      <c r="G1681" s="60"/>
      <c r="H1681" s="60"/>
      <c r="I1681" s="60"/>
      <c r="J1681" s="60"/>
      <c r="K1681" s="60"/>
      <c r="L1681" s="60"/>
      <c r="M1681" s="60"/>
      <c r="N1681" s="60"/>
      <c r="O1681" s="60"/>
    </row>
    <row r="1682" spans="1:15" x14ac:dyDescent="0.25">
      <c r="A1682" s="60"/>
      <c r="B1682" s="60"/>
      <c r="C1682" s="60"/>
      <c r="D1682" s="60"/>
      <c r="E1682" s="60"/>
      <c r="F1682" s="60"/>
      <c r="G1682" s="60"/>
      <c r="H1682" s="60"/>
      <c r="I1682" s="60"/>
      <c r="J1682" s="60"/>
      <c r="K1682" s="60"/>
      <c r="L1682" s="60"/>
      <c r="M1682" s="60"/>
      <c r="N1682" s="60"/>
      <c r="O1682" s="60"/>
    </row>
    <row r="1683" spans="1:15" x14ac:dyDescent="0.25">
      <c r="A1683" s="60"/>
      <c r="B1683" s="60"/>
      <c r="C1683" s="60"/>
      <c r="D1683" s="60"/>
      <c r="E1683" s="60"/>
      <c r="F1683" s="60"/>
      <c r="G1683" s="60"/>
      <c r="H1683" s="60"/>
      <c r="I1683" s="60"/>
      <c r="J1683" s="60"/>
      <c r="K1683" s="60"/>
      <c r="L1683" s="60"/>
      <c r="M1683" s="60"/>
      <c r="N1683" s="60"/>
      <c r="O1683" s="60"/>
    </row>
    <row r="1684" spans="1:15" x14ac:dyDescent="0.25">
      <c r="A1684" s="60"/>
      <c r="B1684" s="60"/>
      <c r="C1684" s="60"/>
      <c r="D1684" s="60"/>
      <c r="E1684" s="60"/>
      <c r="F1684" s="60"/>
      <c r="G1684" s="60"/>
      <c r="H1684" s="60"/>
      <c r="I1684" s="60"/>
      <c r="J1684" s="60"/>
      <c r="K1684" s="60"/>
      <c r="L1684" s="60"/>
      <c r="M1684" s="60"/>
      <c r="N1684" s="60"/>
      <c r="O1684" s="60"/>
    </row>
    <row r="1685" spans="1:15" x14ac:dyDescent="0.25">
      <c r="A1685" s="60"/>
      <c r="B1685" s="60"/>
      <c r="C1685" s="60"/>
      <c r="D1685" s="60"/>
      <c r="E1685" s="60"/>
      <c r="F1685" s="60"/>
      <c r="G1685" s="60"/>
      <c r="H1685" s="60"/>
      <c r="I1685" s="60"/>
      <c r="J1685" s="60"/>
      <c r="K1685" s="60"/>
      <c r="L1685" s="60"/>
      <c r="M1685" s="60"/>
      <c r="N1685" s="60"/>
      <c r="O1685" s="60"/>
    </row>
    <row r="1686" spans="1:15" x14ac:dyDescent="0.25">
      <c r="A1686" s="60"/>
      <c r="B1686" s="60"/>
      <c r="C1686" s="60"/>
      <c r="D1686" s="60"/>
      <c r="E1686" s="60"/>
      <c r="F1686" s="60"/>
      <c r="G1686" s="60"/>
      <c r="H1686" s="60"/>
      <c r="I1686" s="60"/>
      <c r="J1686" s="60"/>
      <c r="K1686" s="60"/>
      <c r="L1686" s="60"/>
      <c r="M1686" s="60"/>
      <c r="N1686" s="60"/>
      <c r="O1686" s="60"/>
    </row>
    <row r="1687" spans="1:15" x14ac:dyDescent="0.25">
      <c r="A1687" s="60"/>
      <c r="B1687" s="60"/>
      <c r="C1687" s="60"/>
      <c r="D1687" s="60"/>
      <c r="E1687" s="60"/>
      <c r="F1687" s="60"/>
      <c r="G1687" s="60"/>
      <c r="H1687" s="60"/>
      <c r="I1687" s="60"/>
      <c r="J1687" s="60"/>
      <c r="K1687" s="60"/>
      <c r="L1687" s="60"/>
      <c r="M1687" s="60"/>
      <c r="N1687" s="60"/>
      <c r="O1687" s="60"/>
    </row>
    <row r="1688" spans="1:15" x14ac:dyDescent="0.25">
      <c r="A1688" s="60"/>
      <c r="B1688" s="60"/>
      <c r="C1688" s="60"/>
      <c r="D1688" s="60"/>
      <c r="E1688" s="60"/>
      <c r="F1688" s="60"/>
      <c r="G1688" s="60"/>
      <c r="H1688" s="60"/>
      <c r="I1688" s="60"/>
      <c r="J1688" s="60"/>
      <c r="K1688" s="60"/>
      <c r="L1688" s="60"/>
      <c r="M1688" s="60"/>
      <c r="N1688" s="60"/>
      <c r="O1688" s="60"/>
    </row>
    <row r="1689" spans="1:15" x14ac:dyDescent="0.25">
      <c r="A1689" s="60"/>
      <c r="B1689" s="60"/>
      <c r="C1689" s="60"/>
      <c r="D1689" s="60"/>
      <c r="E1689" s="60"/>
      <c r="F1689" s="60"/>
      <c r="G1689" s="60"/>
      <c r="H1689" s="60"/>
      <c r="I1689" s="60"/>
      <c r="J1689" s="60"/>
      <c r="K1689" s="60"/>
      <c r="L1689" s="60"/>
      <c r="M1689" s="60"/>
      <c r="N1689" s="60"/>
      <c r="O1689" s="60"/>
    </row>
    <row r="1690" spans="1:15" x14ac:dyDescent="0.25">
      <c r="A1690" s="60"/>
      <c r="B1690" s="60"/>
      <c r="C1690" s="60"/>
      <c r="D1690" s="60"/>
      <c r="E1690" s="60"/>
      <c r="F1690" s="60"/>
      <c r="G1690" s="60"/>
      <c r="H1690" s="60"/>
      <c r="I1690" s="60"/>
      <c r="J1690" s="60"/>
      <c r="K1690" s="60"/>
      <c r="L1690" s="60"/>
      <c r="M1690" s="60"/>
      <c r="N1690" s="60"/>
      <c r="O1690" s="60"/>
    </row>
    <row r="1691" spans="1:15" x14ac:dyDescent="0.25">
      <c r="A1691" s="60"/>
      <c r="B1691" s="60"/>
      <c r="C1691" s="60"/>
      <c r="D1691" s="60"/>
      <c r="E1691" s="60"/>
      <c r="F1691" s="60"/>
      <c r="G1691" s="60"/>
      <c r="H1691" s="60"/>
      <c r="I1691" s="60"/>
      <c r="J1691" s="60"/>
      <c r="K1691" s="60"/>
      <c r="L1691" s="60"/>
      <c r="M1691" s="60"/>
      <c r="N1691" s="60"/>
      <c r="O1691" s="60"/>
    </row>
    <row r="1692" spans="1:15" x14ac:dyDescent="0.25">
      <c r="A1692" s="60"/>
      <c r="B1692" s="60"/>
      <c r="C1692" s="60"/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0"/>
    </row>
    <row r="1693" spans="1:15" x14ac:dyDescent="0.25">
      <c r="A1693" s="60"/>
      <c r="B1693" s="60"/>
      <c r="C1693" s="60"/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0"/>
    </row>
    <row r="1694" spans="1:15" x14ac:dyDescent="0.25">
      <c r="A1694" s="60"/>
      <c r="B1694" s="60"/>
      <c r="C1694" s="60"/>
      <c r="D1694" s="60"/>
      <c r="E1694" s="60"/>
      <c r="F1694" s="60"/>
      <c r="G1694" s="60"/>
      <c r="H1694" s="60"/>
      <c r="I1694" s="60"/>
      <c r="J1694" s="60"/>
      <c r="K1694" s="60"/>
      <c r="L1694" s="60"/>
      <c r="M1694" s="60"/>
      <c r="N1694" s="60"/>
      <c r="O1694" s="60"/>
    </row>
    <row r="1695" spans="1:15" x14ac:dyDescent="0.25">
      <c r="A1695" s="60"/>
      <c r="B1695" s="60"/>
      <c r="C1695" s="60"/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0"/>
    </row>
    <row r="1696" spans="1:15" x14ac:dyDescent="0.25">
      <c r="A1696" s="60"/>
      <c r="B1696" s="60"/>
      <c r="C1696" s="60"/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0"/>
    </row>
    <row r="1697" spans="1:15" x14ac:dyDescent="0.25">
      <c r="A1697" s="60"/>
      <c r="B1697" s="60"/>
      <c r="C1697" s="60"/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0"/>
    </row>
    <row r="1698" spans="1:15" x14ac:dyDescent="0.25">
      <c r="A1698" s="60"/>
      <c r="B1698" s="60"/>
      <c r="C1698" s="60"/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0"/>
    </row>
    <row r="1699" spans="1:15" x14ac:dyDescent="0.25">
      <c r="A1699" s="60"/>
      <c r="B1699" s="60"/>
      <c r="C1699" s="60"/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0"/>
    </row>
    <row r="1700" spans="1:15" x14ac:dyDescent="0.25">
      <c r="A1700" s="60"/>
      <c r="B1700" s="60"/>
      <c r="C1700" s="60"/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0"/>
    </row>
    <row r="1701" spans="1:15" x14ac:dyDescent="0.25">
      <c r="A1701" s="60"/>
      <c r="B1701" s="60"/>
      <c r="C1701" s="60"/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0"/>
    </row>
    <row r="1702" spans="1:15" x14ac:dyDescent="0.25">
      <c r="A1702" s="60"/>
      <c r="B1702" s="60"/>
      <c r="C1702" s="60"/>
      <c r="D1702" s="60"/>
      <c r="E1702" s="60"/>
      <c r="F1702" s="60"/>
      <c r="G1702" s="60"/>
      <c r="H1702" s="60"/>
      <c r="I1702" s="60"/>
      <c r="J1702" s="60"/>
      <c r="K1702" s="60"/>
      <c r="L1702" s="60"/>
      <c r="M1702" s="60"/>
      <c r="N1702" s="60"/>
      <c r="O1702" s="60"/>
    </row>
    <row r="1703" spans="1:15" x14ac:dyDescent="0.25">
      <c r="A1703" s="60"/>
      <c r="B1703" s="60"/>
      <c r="C1703" s="60"/>
      <c r="D1703" s="60"/>
      <c r="E1703" s="60"/>
      <c r="F1703" s="60"/>
      <c r="G1703" s="60"/>
      <c r="H1703" s="60"/>
      <c r="I1703" s="60"/>
      <c r="J1703" s="60"/>
      <c r="K1703" s="60"/>
      <c r="L1703" s="60"/>
      <c r="M1703" s="60"/>
      <c r="N1703" s="60"/>
      <c r="O1703" s="60"/>
    </row>
    <row r="1704" spans="1:15" x14ac:dyDescent="0.25">
      <c r="A1704" s="60"/>
      <c r="B1704" s="60"/>
      <c r="C1704" s="60"/>
      <c r="D1704" s="60"/>
      <c r="E1704" s="60"/>
      <c r="F1704" s="60"/>
      <c r="G1704" s="60"/>
      <c r="H1704" s="60"/>
      <c r="I1704" s="60"/>
      <c r="J1704" s="60"/>
      <c r="K1704" s="60"/>
      <c r="L1704" s="60"/>
      <c r="M1704" s="60"/>
      <c r="N1704" s="60"/>
      <c r="O1704" s="60"/>
    </row>
    <row r="1705" spans="1:15" x14ac:dyDescent="0.25">
      <c r="A1705" s="60"/>
      <c r="B1705" s="60"/>
      <c r="C1705" s="60"/>
      <c r="D1705" s="60"/>
      <c r="E1705" s="60"/>
      <c r="F1705" s="60"/>
      <c r="G1705" s="60"/>
      <c r="H1705" s="60"/>
      <c r="I1705" s="60"/>
      <c r="J1705" s="60"/>
      <c r="K1705" s="60"/>
      <c r="L1705" s="60"/>
      <c r="M1705" s="60"/>
      <c r="N1705" s="60"/>
      <c r="O1705" s="60"/>
    </row>
    <row r="1706" spans="1:15" x14ac:dyDescent="0.25">
      <c r="A1706" s="60"/>
      <c r="B1706" s="60"/>
      <c r="C1706" s="60"/>
      <c r="D1706" s="60"/>
      <c r="E1706" s="60"/>
      <c r="F1706" s="60"/>
      <c r="G1706" s="60"/>
      <c r="H1706" s="60"/>
      <c r="I1706" s="60"/>
      <c r="J1706" s="60"/>
      <c r="K1706" s="60"/>
      <c r="L1706" s="60"/>
      <c r="M1706" s="60"/>
      <c r="N1706" s="60"/>
      <c r="O1706" s="60"/>
    </row>
    <row r="1707" spans="1:15" x14ac:dyDescent="0.25">
      <c r="A1707" s="60"/>
      <c r="B1707" s="60"/>
      <c r="C1707" s="60"/>
      <c r="D1707" s="60"/>
      <c r="E1707" s="60"/>
      <c r="F1707" s="60"/>
      <c r="G1707" s="60"/>
      <c r="H1707" s="60"/>
      <c r="I1707" s="60"/>
      <c r="J1707" s="60"/>
      <c r="K1707" s="60"/>
      <c r="L1707" s="60"/>
      <c r="M1707" s="60"/>
      <c r="N1707" s="60"/>
      <c r="O1707" s="60"/>
    </row>
    <row r="1708" spans="1:15" x14ac:dyDescent="0.25">
      <c r="A1708" s="60"/>
      <c r="B1708" s="60"/>
      <c r="C1708" s="60"/>
      <c r="D1708" s="60"/>
      <c r="E1708" s="60"/>
      <c r="F1708" s="60"/>
      <c r="G1708" s="60"/>
      <c r="H1708" s="60"/>
      <c r="I1708" s="60"/>
      <c r="J1708" s="60"/>
      <c r="K1708" s="60"/>
      <c r="L1708" s="60"/>
      <c r="M1708" s="60"/>
      <c r="N1708" s="60"/>
      <c r="O1708" s="60"/>
    </row>
    <row r="1709" spans="1:15" x14ac:dyDescent="0.25">
      <c r="A1709" s="60"/>
      <c r="B1709" s="60"/>
      <c r="C1709" s="60"/>
      <c r="D1709" s="60"/>
      <c r="E1709" s="60"/>
      <c r="F1709" s="60"/>
      <c r="G1709" s="60"/>
      <c r="H1709" s="60"/>
      <c r="I1709" s="60"/>
      <c r="J1709" s="60"/>
      <c r="K1709" s="60"/>
      <c r="L1709" s="60"/>
      <c r="M1709" s="60"/>
      <c r="N1709" s="60"/>
      <c r="O1709" s="60"/>
    </row>
    <row r="1710" spans="1:15" x14ac:dyDescent="0.25">
      <c r="A1710" s="60"/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  <c r="N1710" s="60"/>
      <c r="O1710" s="60"/>
    </row>
    <row r="1711" spans="1:15" x14ac:dyDescent="0.25">
      <c r="A1711" s="60"/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  <c r="N1711" s="60"/>
      <c r="O1711" s="60"/>
    </row>
    <row r="1712" spans="1:15" x14ac:dyDescent="0.25">
      <c r="A1712" s="60"/>
      <c r="B1712" s="60"/>
      <c r="C1712" s="60"/>
      <c r="D1712" s="60"/>
      <c r="E1712" s="60"/>
      <c r="F1712" s="60"/>
      <c r="G1712" s="60"/>
      <c r="H1712" s="60"/>
      <c r="I1712" s="60"/>
      <c r="J1712" s="60"/>
      <c r="K1712" s="60"/>
      <c r="L1712" s="60"/>
      <c r="M1712" s="60"/>
      <c r="N1712" s="60"/>
      <c r="O1712" s="60"/>
    </row>
    <row r="1713" spans="1:15" x14ac:dyDescent="0.25">
      <c r="A1713" s="60"/>
      <c r="B1713" s="60"/>
      <c r="C1713" s="60"/>
      <c r="D1713" s="60"/>
      <c r="E1713" s="60"/>
      <c r="F1713" s="60"/>
      <c r="G1713" s="60"/>
      <c r="H1713" s="60"/>
      <c r="I1713" s="60"/>
      <c r="J1713" s="60"/>
      <c r="K1713" s="60"/>
      <c r="L1713" s="60"/>
      <c r="M1713" s="60"/>
      <c r="N1713" s="60"/>
      <c r="O1713" s="60"/>
    </row>
    <row r="1714" spans="1:15" x14ac:dyDescent="0.25">
      <c r="A1714" s="60"/>
      <c r="B1714" s="60"/>
      <c r="C1714" s="60"/>
      <c r="D1714" s="60"/>
      <c r="E1714" s="60"/>
      <c r="F1714" s="60"/>
      <c r="G1714" s="60"/>
      <c r="H1714" s="60"/>
      <c r="I1714" s="60"/>
      <c r="J1714" s="60"/>
      <c r="K1714" s="60"/>
      <c r="L1714" s="60"/>
      <c r="M1714" s="60"/>
      <c r="N1714" s="60"/>
      <c r="O1714" s="60"/>
    </row>
    <row r="1715" spans="1:15" x14ac:dyDescent="0.25">
      <c r="A1715" s="60"/>
      <c r="B1715" s="60"/>
      <c r="C1715" s="60"/>
      <c r="D1715" s="60"/>
      <c r="E1715" s="60"/>
      <c r="F1715" s="60"/>
      <c r="G1715" s="60"/>
      <c r="H1715" s="60"/>
      <c r="I1715" s="60"/>
      <c r="J1715" s="60"/>
      <c r="K1715" s="60"/>
      <c r="L1715" s="60"/>
      <c r="M1715" s="60"/>
      <c r="N1715" s="60"/>
      <c r="O1715" s="60"/>
    </row>
    <row r="1716" spans="1:15" x14ac:dyDescent="0.25">
      <c r="A1716" s="60"/>
      <c r="B1716" s="60"/>
      <c r="C1716" s="60"/>
      <c r="D1716" s="60"/>
      <c r="E1716" s="60"/>
      <c r="F1716" s="60"/>
      <c r="G1716" s="60"/>
      <c r="H1716" s="60"/>
      <c r="I1716" s="60"/>
      <c r="J1716" s="60"/>
      <c r="K1716" s="60"/>
      <c r="L1716" s="60"/>
      <c r="M1716" s="60"/>
      <c r="N1716" s="60"/>
      <c r="O1716" s="60"/>
    </row>
    <row r="1717" spans="1:15" x14ac:dyDescent="0.25">
      <c r="A1717" s="60"/>
      <c r="B1717" s="60"/>
      <c r="C1717" s="60"/>
      <c r="D1717" s="60"/>
      <c r="E1717" s="60"/>
      <c r="F1717" s="60"/>
      <c r="G1717" s="60"/>
      <c r="H1717" s="60"/>
      <c r="I1717" s="60"/>
      <c r="J1717" s="60"/>
      <c r="K1717" s="60"/>
      <c r="L1717" s="60"/>
      <c r="M1717" s="60"/>
      <c r="N1717" s="60"/>
      <c r="O1717" s="60"/>
    </row>
    <row r="1718" spans="1:15" x14ac:dyDescent="0.25">
      <c r="A1718" s="60"/>
      <c r="B1718" s="60"/>
      <c r="C1718" s="60"/>
      <c r="D1718" s="60"/>
      <c r="E1718" s="60"/>
      <c r="F1718" s="60"/>
      <c r="G1718" s="60"/>
      <c r="H1718" s="60"/>
      <c r="I1718" s="60"/>
      <c r="J1718" s="60"/>
      <c r="K1718" s="60"/>
      <c r="L1718" s="60"/>
      <c r="M1718" s="60"/>
      <c r="N1718" s="60"/>
      <c r="O1718" s="60"/>
    </row>
    <row r="1719" spans="1:15" x14ac:dyDescent="0.25">
      <c r="A1719" s="60"/>
      <c r="B1719" s="60"/>
      <c r="C1719" s="60"/>
      <c r="D1719" s="60"/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</row>
    <row r="1720" spans="1:15" x14ac:dyDescent="0.25">
      <c r="A1720" s="60"/>
      <c r="B1720" s="60"/>
      <c r="C1720" s="60"/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0"/>
    </row>
    <row r="1721" spans="1:15" x14ac:dyDescent="0.25">
      <c r="A1721" s="60"/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0"/>
    </row>
    <row r="1722" spans="1:15" x14ac:dyDescent="0.25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0"/>
    </row>
    <row r="1723" spans="1:15" x14ac:dyDescent="0.25">
      <c r="A1723" s="60"/>
      <c r="B1723" s="60"/>
      <c r="C1723" s="60"/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0"/>
    </row>
    <row r="1724" spans="1:15" x14ac:dyDescent="0.25">
      <c r="A1724" s="60"/>
      <c r="B1724" s="60"/>
      <c r="C1724" s="60"/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</row>
    <row r="1725" spans="1:15" x14ac:dyDescent="0.25">
      <c r="A1725" s="60"/>
      <c r="B1725" s="60"/>
      <c r="C1725" s="60"/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0"/>
    </row>
    <row r="1726" spans="1:15" x14ac:dyDescent="0.25">
      <c r="A1726" s="60"/>
      <c r="B1726" s="60"/>
      <c r="C1726" s="60"/>
      <c r="D1726" s="60"/>
      <c r="E1726" s="60"/>
      <c r="F1726" s="60"/>
      <c r="G1726" s="60"/>
      <c r="H1726" s="60"/>
      <c r="I1726" s="60"/>
      <c r="J1726" s="60"/>
      <c r="K1726" s="60"/>
      <c r="L1726" s="60"/>
      <c r="M1726" s="60"/>
      <c r="N1726" s="60"/>
      <c r="O1726" s="60"/>
    </row>
    <row r="1727" spans="1:15" x14ac:dyDescent="0.25">
      <c r="A1727" s="60"/>
      <c r="B1727" s="60"/>
      <c r="C1727" s="60"/>
      <c r="D1727" s="60"/>
      <c r="E1727" s="60"/>
      <c r="F1727" s="60"/>
      <c r="G1727" s="60"/>
      <c r="H1727" s="60"/>
      <c r="I1727" s="60"/>
      <c r="J1727" s="60"/>
      <c r="K1727" s="60"/>
      <c r="L1727" s="60"/>
      <c r="M1727" s="60"/>
      <c r="N1727" s="60"/>
      <c r="O1727" s="60"/>
    </row>
    <row r="1728" spans="1:15" x14ac:dyDescent="0.25">
      <c r="A1728" s="60"/>
      <c r="B1728" s="60"/>
      <c r="C1728" s="60"/>
      <c r="D1728" s="60"/>
      <c r="E1728" s="60"/>
      <c r="F1728" s="60"/>
      <c r="G1728" s="60"/>
      <c r="H1728" s="60"/>
      <c r="I1728" s="60"/>
      <c r="J1728" s="60"/>
      <c r="K1728" s="60"/>
      <c r="L1728" s="60"/>
      <c r="M1728" s="60"/>
      <c r="N1728" s="60"/>
      <c r="O1728" s="60"/>
    </row>
    <row r="1729" spans="1:15" x14ac:dyDescent="0.25">
      <c r="A1729" s="60"/>
      <c r="B1729" s="60"/>
      <c r="C1729" s="60"/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0"/>
    </row>
    <row r="1730" spans="1:15" x14ac:dyDescent="0.25">
      <c r="A1730" s="60"/>
      <c r="B1730" s="60"/>
      <c r="C1730" s="60"/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0"/>
    </row>
    <row r="1731" spans="1:15" x14ac:dyDescent="0.25">
      <c r="A1731" s="60"/>
      <c r="B1731" s="60"/>
      <c r="C1731" s="60"/>
      <c r="D1731" s="60"/>
      <c r="E1731" s="60"/>
      <c r="F1731" s="60"/>
      <c r="G1731" s="60"/>
      <c r="H1731" s="60"/>
      <c r="I1731" s="60"/>
      <c r="J1731" s="60"/>
      <c r="K1731" s="60"/>
      <c r="L1731" s="60"/>
      <c r="M1731" s="60"/>
      <c r="N1731" s="60"/>
      <c r="O1731" s="60"/>
    </row>
    <row r="1732" spans="1:15" x14ac:dyDescent="0.25">
      <c r="A1732" s="60"/>
      <c r="B1732" s="60"/>
      <c r="C1732" s="60"/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0"/>
    </row>
    <row r="1733" spans="1:15" x14ac:dyDescent="0.25">
      <c r="A1733" s="60"/>
      <c r="B1733" s="60"/>
      <c r="C1733" s="60"/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0"/>
    </row>
    <row r="1734" spans="1:15" x14ac:dyDescent="0.25">
      <c r="A1734" s="60"/>
      <c r="B1734" s="60"/>
      <c r="C1734" s="60"/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0"/>
    </row>
    <row r="1735" spans="1:15" x14ac:dyDescent="0.25">
      <c r="A1735" s="60"/>
      <c r="B1735" s="60"/>
      <c r="C1735" s="60"/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0"/>
    </row>
    <row r="1736" spans="1:15" x14ac:dyDescent="0.25">
      <c r="A1736" s="60"/>
      <c r="B1736" s="60"/>
      <c r="C1736" s="60"/>
      <c r="D1736" s="60"/>
      <c r="E1736" s="60"/>
      <c r="F1736" s="60"/>
      <c r="G1736" s="60"/>
      <c r="H1736" s="60"/>
      <c r="I1736" s="60"/>
      <c r="J1736" s="60"/>
      <c r="K1736" s="60"/>
      <c r="L1736" s="60"/>
      <c r="M1736" s="60"/>
      <c r="N1736" s="60"/>
      <c r="O1736" s="60"/>
    </row>
    <row r="1737" spans="1:15" x14ac:dyDescent="0.25">
      <c r="A1737" s="60"/>
      <c r="B1737" s="60"/>
      <c r="C1737" s="60"/>
      <c r="D1737" s="60"/>
      <c r="E1737" s="60"/>
      <c r="F1737" s="60"/>
      <c r="G1737" s="60"/>
      <c r="H1737" s="60"/>
      <c r="I1737" s="60"/>
      <c r="J1737" s="60"/>
      <c r="K1737" s="60"/>
      <c r="L1737" s="60"/>
      <c r="M1737" s="60"/>
      <c r="N1737" s="60"/>
      <c r="O1737" s="60"/>
    </row>
    <row r="1738" spans="1:15" x14ac:dyDescent="0.25">
      <c r="A1738" s="60"/>
      <c r="B1738" s="60"/>
      <c r="C1738" s="60"/>
      <c r="D1738" s="60"/>
      <c r="E1738" s="60"/>
      <c r="F1738" s="60"/>
      <c r="G1738" s="60"/>
      <c r="H1738" s="60"/>
      <c r="I1738" s="60"/>
      <c r="J1738" s="60"/>
      <c r="K1738" s="60"/>
      <c r="L1738" s="60"/>
      <c r="M1738" s="60"/>
      <c r="N1738" s="60"/>
      <c r="O1738" s="60"/>
    </row>
    <row r="1739" spans="1:15" x14ac:dyDescent="0.25">
      <c r="A1739" s="60"/>
      <c r="B1739" s="60"/>
      <c r="C1739" s="60"/>
      <c r="D1739" s="60"/>
      <c r="E1739" s="60"/>
      <c r="F1739" s="60"/>
      <c r="G1739" s="60"/>
      <c r="H1739" s="60"/>
      <c r="I1739" s="60"/>
      <c r="J1739" s="60"/>
      <c r="K1739" s="60"/>
      <c r="L1739" s="60"/>
      <c r="M1739" s="60"/>
      <c r="N1739" s="60"/>
      <c r="O1739" s="60"/>
    </row>
    <row r="1740" spans="1:15" x14ac:dyDescent="0.25">
      <c r="A1740" s="60"/>
      <c r="B1740" s="60"/>
      <c r="C1740" s="60"/>
      <c r="D1740" s="60"/>
      <c r="E1740" s="60"/>
      <c r="F1740" s="60"/>
      <c r="G1740" s="60"/>
      <c r="H1740" s="60"/>
      <c r="I1740" s="60"/>
      <c r="J1740" s="60"/>
      <c r="K1740" s="60"/>
      <c r="L1740" s="60"/>
      <c r="M1740" s="60"/>
      <c r="N1740" s="60"/>
      <c r="O1740" s="60"/>
    </row>
    <row r="1741" spans="1:15" x14ac:dyDescent="0.25">
      <c r="A1741" s="60"/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  <c r="N1741" s="60"/>
      <c r="O1741" s="60"/>
    </row>
    <row r="1742" spans="1:15" x14ac:dyDescent="0.25">
      <c r="A1742" s="60"/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  <c r="N1742" s="60"/>
      <c r="O1742" s="60"/>
    </row>
    <row r="1743" spans="1:15" x14ac:dyDescent="0.25">
      <c r="A1743" s="60"/>
      <c r="B1743" s="60"/>
      <c r="C1743" s="60"/>
      <c r="D1743" s="60"/>
      <c r="E1743" s="60"/>
      <c r="F1743" s="60"/>
      <c r="G1743" s="60"/>
      <c r="H1743" s="60"/>
      <c r="I1743" s="60"/>
      <c r="J1743" s="60"/>
      <c r="K1743" s="60"/>
      <c r="L1743" s="60"/>
      <c r="M1743" s="60"/>
      <c r="N1743" s="60"/>
      <c r="O1743" s="60"/>
    </row>
    <row r="1744" spans="1:15" x14ac:dyDescent="0.25">
      <c r="A1744" s="60"/>
      <c r="B1744" s="60"/>
      <c r="C1744" s="60"/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0"/>
    </row>
    <row r="1745" spans="1:15" x14ac:dyDescent="0.25">
      <c r="A1745" s="60"/>
      <c r="B1745" s="60"/>
      <c r="C1745" s="60"/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0"/>
    </row>
    <row r="1746" spans="1:15" x14ac:dyDescent="0.25">
      <c r="A1746" s="60"/>
      <c r="B1746" s="60"/>
      <c r="C1746" s="60"/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0"/>
    </row>
    <row r="1747" spans="1:15" x14ac:dyDescent="0.25">
      <c r="A1747" s="60"/>
      <c r="B1747" s="60"/>
      <c r="C1747" s="60"/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0"/>
    </row>
    <row r="1748" spans="1:15" x14ac:dyDescent="0.25">
      <c r="A1748" s="60"/>
      <c r="B1748" s="60"/>
      <c r="C1748" s="60"/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0"/>
    </row>
    <row r="1749" spans="1:15" x14ac:dyDescent="0.25">
      <c r="A1749" s="60"/>
      <c r="B1749" s="60"/>
      <c r="C1749" s="60"/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0"/>
    </row>
    <row r="1750" spans="1:15" x14ac:dyDescent="0.25">
      <c r="A1750" s="60"/>
      <c r="B1750" s="60"/>
      <c r="C1750" s="60"/>
      <c r="D1750" s="60"/>
      <c r="E1750" s="60"/>
      <c r="F1750" s="60"/>
      <c r="G1750" s="60"/>
      <c r="H1750" s="60"/>
      <c r="I1750" s="60"/>
      <c r="J1750" s="60"/>
      <c r="K1750" s="60"/>
      <c r="L1750" s="60"/>
      <c r="M1750" s="60"/>
      <c r="N1750" s="60"/>
      <c r="O1750" s="60"/>
    </row>
    <row r="1751" spans="1:15" x14ac:dyDescent="0.25">
      <c r="A1751" s="60"/>
      <c r="B1751" s="60"/>
      <c r="C1751" s="60"/>
      <c r="D1751" s="60"/>
      <c r="E1751" s="60"/>
      <c r="F1751" s="60"/>
      <c r="G1751" s="60"/>
      <c r="H1751" s="60"/>
      <c r="I1751" s="60"/>
      <c r="J1751" s="60"/>
      <c r="K1751" s="60"/>
      <c r="L1751" s="60"/>
      <c r="M1751" s="60"/>
      <c r="N1751" s="60"/>
      <c r="O1751" s="60"/>
    </row>
    <row r="1752" spans="1:15" x14ac:dyDescent="0.25">
      <c r="A1752" s="60"/>
      <c r="B1752" s="60"/>
      <c r="C1752" s="60"/>
      <c r="D1752" s="60"/>
      <c r="E1752" s="60"/>
      <c r="F1752" s="60"/>
      <c r="G1752" s="60"/>
      <c r="H1752" s="60"/>
      <c r="I1752" s="60"/>
      <c r="J1752" s="60"/>
      <c r="K1752" s="60"/>
      <c r="L1752" s="60"/>
      <c r="M1752" s="60"/>
      <c r="N1752" s="60"/>
      <c r="O1752" s="60"/>
    </row>
    <row r="1753" spans="1:15" x14ac:dyDescent="0.25">
      <c r="A1753" s="60"/>
      <c r="B1753" s="60"/>
      <c r="C1753" s="60"/>
      <c r="D1753" s="60"/>
      <c r="E1753" s="60"/>
      <c r="F1753" s="60"/>
      <c r="G1753" s="60"/>
      <c r="H1753" s="60"/>
      <c r="I1753" s="60"/>
      <c r="J1753" s="60"/>
      <c r="K1753" s="60"/>
      <c r="L1753" s="60"/>
      <c r="M1753" s="60"/>
      <c r="N1753" s="60"/>
      <c r="O1753" s="60"/>
    </row>
    <row r="1754" spans="1:15" x14ac:dyDescent="0.25">
      <c r="A1754" s="60"/>
      <c r="B1754" s="60"/>
      <c r="C1754" s="60"/>
      <c r="D1754" s="60"/>
      <c r="E1754" s="60"/>
      <c r="F1754" s="60"/>
      <c r="G1754" s="60"/>
      <c r="H1754" s="60"/>
      <c r="I1754" s="60"/>
      <c r="J1754" s="60"/>
      <c r="K1754" s="60"/>
      <c r="L1754" s="60"/>
      <c r="M1754" s="60"/>
      <c r="N1754" s="60"/>
      <c r="O1754" s="60"/>
    </row>
    <row r="1755" spans="1:15" x14ac:dyDescent="0.25">
      <c r="A1755" s="60"/>
      <c r="B1755" s="60"/>
      <c r="C1755" s="60"/>
      <c r="D1755" s="60"/>
      <c r="E1755" s="60"/>
      <c r="F1755" s="60"/>
      <c r="G1755" s="60"/>
      <c r="H1755" s="60"/>
      <c r="I1755" s="60"/>
      <c r="J1755" s="60"/>
      <c r="K1755" s="60"/>
      <c r="L1755" s="60"/>
      <c r="M1755" s="60"/>
      <c r="N1755" s="60"/>
      <c r="O1755" s="60"/>
    </row>
    <row r="1756" spans="1:15" x14ac:dyDescent="0.25">
      <c r="A1756" s="60"/>
      <c r="B1756" s="60"/>
      <c r="C1756" s="60"/>
      <c r="D1756" s="60"/>
      <c r="E1756" s="60"/>
      <c r="F1756" s="60"/>
      <c r="G1756" s="60"/>
      <c r="H1756" s="60"/>
      <c r="I1756" s="60"/>
      <c r="J1756" s="60"/>
      <c r="K1756" s="60"/>
      <c r="L1756" s="60"/>
      <c r="M1756" s="60"/>
      <c r="N1756" s="60"/>
      <c r="O1756" s="60"/>
    </row>
    <row r="1757" spans="1:15" x14ac:dyDescent="0.25">
      <c r="A1757" s="60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</row>
    <row r="1758" spans="1:15" x14ac:dyDescent="0.25">
      <c r="A1758" s="60"/>
      <c r="B1758" s="60"/>
      <c r="C1758" s="60"/>
      <c r="D1758" s="60"/>
      <c r="E1758" s="60"/>
      <c r="F1758" s="60"/>
      <c r="G1758" s="60"/>
      <c r="H1758" s="60"/>
      <c r="I1758" s="60"/>
      <c r="J1758" s="60"/>
      <c r="K1758" s="60"/>
      <c r="L1758" s="60"/>
      <c r="M1758" s="60"/>
      <c r="N1758" s="60"/>
      <c r="O1758" s="60"/>
    </row>
    <row r="1759" spans="1:15" x14ac:dyDescent="0.25">
      <c r="A1759" s="60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</row>
    <row r="1760" spans="1:15" x14ac:dyDescent="0.25">
      <c r="A1760" s="60"/>
      <c r="B1760" s="60"/>
      <c r="C1760" s="60"/>
      <c r="D1760" s="60"/>
      <c r="E1760" s="60"/>
      <c r="F1760" s="60"/>
      <c r="G1760" s="60"/>
      <c r="H1760" s="60"/>
      <c r="I1760" s="60"/>
      <c r="J1760" s="60"/>
      <c r="K1760" s="60"/>
      <c r="L1760" s="60"/>
      <c r="M1760" s="60"/>
      <c r="N1760" s="60"/>
      <c r="O1760" s="60"/>
    </row>
    <row r="1761" spans="1:15" x14ac:dyDescent="0.25">
      <c r="A1761" s="60"/>
      <c r="B1761" s="60"/>
      <c r="C1761" s="60"/>
      <c r="D1761" s="60"/>
      <c r="E1761" s="60"/>
      <c r="F1761" s="60"/>
      <c r="G1761" s="60"/>
      <c r="H1761" s="60"/>
      <c r="I1761" s="60"/>
      <c r="J1761" s="60"/>
      <c r="K1761" s="60"/>
      <c r="L1761" s="60"/>
      <c r="M1761" s="60"/>
      <c r="N1761" s="60"/>
      <c r="O1761" s="60"/>
    </row>
    <row r="1762" spans="1:15" x14ac:dyDescent="0.25">
      <c r="A1762" s="60"/>
      <c r="B1762" s="60"/>
      <c r="C1762" s="60"/>
      <c r="D1762" s="60"/>
      <c r="E1762" s="60"/>
      <c r="F1762" s="60"/>
      <c r="G1762" s="60"/>
      <c r="H1762" s="60"/>
      <c r="I1762" s="60"/>
      <c r="J1762" s="60"/>
      <c r="K1762" s="60"/>
      <c r="L1762" s="60"/>
      <c r="M1762" s="60"/>
      <c r="N1762" s="60"/>
      <c r="O1762" s="60"/>
    </row>
    <row r="1763" spans="1:15" x14ac:dyDescent="0.25">
      <c r="A1763" s="60"/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  <c r="O1763" s="60"/>
    </row>
    <row r="1764" spans="1:15" x14ac:dyDescent="0.25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  <c r="O1764" s="60"/>
    </row>
    <row r="1765" spans="1:15" x14ac:dyDescent="0.25">
      <c r="A1765" s="60"/>
      <c r="B1765" s="60"/>
      <c r="C1765" s="60"/>
      <c r="D1765" s="60"/>
      <c r="E1765" s="60"/>
      <c r="F1765" s="60"/>
      <c r="G1765" s="60"/>
      <c r="H1765" s="60"/>
      <c r="I1765" s="60"/>
      <c r="J1765" s="60"/>
      <c r="K1765" s="60"/>
      <c r="L1765" s="60"/>
      <c r="M1765" s="60"/>
      <c r="N1765" s="60"/>
      <c r="O1765" s="60"/>
    </row>
    <row r="1766" spans="1:15" x14ac:dyDescent="0.25">
      <c r="A1766" s="60"/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</row>
    <row r="1767" spans="1:15" x14ac:dyDescent="0.25">
      <c r="A1767" s="60"/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</row>
    <row r="1768" spans="1:15" x14ac:dyDescent="0.25">
      <c r="A1768" s="60"/>
      <c r="B1768" s="60"/>
      <c r="C1768" s="60"/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</row>
    <row r="1769" spans="1:15" x14ac:dyDescent="0.25">
      <c r="A1769" s="60"/>
      <c r="B1769" s="60"/>
      <c r="C1769" s="60"/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0"/>
    </row>
    <row r="1770" spans="1:15" x14ac:dyDescent="0.25">
      <c r="A1770" s="60"/>
      <c r="B1770" s="60"/>
      <c r="C1770" s="60"/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0"/>
    </row>
    <row r="1771" spans="1:15" x14ac:dyDescent="0.25">
      <c r="A1771" s="60"/>
      <c r="B1771" s="60"/>
      <c r="C1771" s="60"/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0"/>
    </row>
    <row r="1772" spans="1:15" x14ac:dyDescent="0.25">
      <c r="A1772" s="60"/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0"/>
    </row>
    <row r="1773" spans="1:15" x14ac:dyDescent="0.25">
      <c r="A1773" s="60"/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</row>
    <row r="1774" spans="1:15" x14ac:dyDescent="0.25">
      <c r="A1774" s="60"/>
      <c r="B1774" s="60"/>
      <c r="C1774" s="60"/>
      <c r="D1774" s="60"/>
      <c r="E1774" s="60"/>
      <c r="F1774" s="60"/>
      <c r="G1774" s="60"/>
      <c r="H1774" s="60"/>
      <c r="I1774" s="60"/>
      <c r="J1774" s="60"/>
      <c r="K1774" s="60"/>
      <c r="L1774" s="60"/>
      <c r="M1774" s="60"/>
      <c r="N1774" s="60"/>
      <c r="O1774" s="60"/>
    </row>
    <row r="1775" spans="1:15" x14ac:dyDescent="0.25">
      <c r="A1775" s="60"/>
      <c r="B1775" s="60"/>
      <c r="C1775" s="60"/>
      <c r="D1775" s="60"/>
      <c r="E1775" s="60"/>
      <c r="F1775" s="60"/>
      <c r="G1775" s="60"/>
      <c r="H1775" s="60"/>
      <c r="I1775" s="60"/>
      <c r="J1775" s="60"/>
      <c r="K1775" s="60"/>
      <c r="L1775" s="60"/>
      <c r="M1775" s="60"/>
      <c r="N1775" s="60"/>
      <c r="O1775" s="60"/>
    </row>
    <row r="1776" spans="1:15" x14ac:dyDescent="0.25">
      <c r="A1776" s="60"/>
      <c r="B1776" s="60"/>
      <c r="C1776" s="60"/>
      <c r="D1776" s="60"/>
      <c r="E1776" s="60"/>
      <c r="F1776" s="60"/>
      <c r="G1776" s="60"/>
      <c r="H1776" s="60"/>
      <c r="I1776" s="60"/>
      <c r="J1776" s="60"/>
      <c r="K1776" s="60"/>
      <c r="L1776" s="60"/>
      <c r="M1776" s="60"/>
      <c r="N1776" s="60"/>
      <c r="O1776" s="60"/>
    </row>
    <row r="1777" spans="1:15" x14ac:dyDescent="0.25">
      <c r="A1777" s="60"/>
      <c r="B1777" s="60"/>
      <c r="C1777" s="60"/>
      <c r="D1777" s="60"/>
      <c r="E1777" s="60"/>
      <c r="F1777" s="60"/>
      <c r="G1777" s="60"/>
      <c r="H1777" s="60"/>
      <c r="I1777" s="60"/>
      <c r="J1777" s="60"/>
      <c r="K1777" s="60"/>
      <c r="L1777" s="60"/>
      <c r="M1777" s="60"/>
      <c r="N1777" s="60"/>
      <c r="O1777" s="60"/>
    </row>
    <row r="1778" spans="1:15" x14ac:dyDescent="0.25">
      <c r="A1778" s="60"/>
      <c r="B1778" s="60"/>
      <c r="C1778" s="60"/>
      <c r="D1778" s="60"/>
      <c r="E1778" s="60"/>
      <c r="F1778" s="60"/>
      <c r="G1778" s="60"/>
      <c r="H1778" s="60"/>
      <c r="I1778" s="60"/>
      <c r="J1778" s="60"/>
      <c r="K1778" s="60"/>
      <c r="L1778" s="60"/>
      <c r="M1778" s="60"/>
      <c r="N1778" s="60"/>
      <c r="O1778" s="60"/>
    </row>
    <row r="1779" spans="1:15" x14ac:dyDescent="0.25">
      <c r="A1779" s="60"/>
      <c r="B1779" s="60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0"/>
      <c r="N1779" s="60"/>
      <c r="O1779" s="60"/>
    </row>
    <row r="1780" spans="1:15" x14ac:dyDescent="0.25">
      <c r="A1780" s="60"/>
      <c r="B1780" s="60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0"/>
      <c r="N1780" s="60"/>
      <c r="O1780" s="60"/>
    </row>
    <row r="1781" spans="1:15" x14ac:dyDescent="0.25">
      <c r="A1781" s="60"/>
      <c r="B1781" s="60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0"/>
      <c r="N1781" s="60"/>
      <c r="O1781" s="60"/>
    </row>
    <row r="1782" spans="1:15" x14ac:dyDescent="0.25">
      <c r="A1782" s="60"/>
      <c r="B1782" s="60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0"/>
      <c r="N1782" s="60"/>
      <c r="O1782" s="60"/>
    </row>
    <row r="1783" spans="1:15" x14ac:dyDescent="0.25">
      <c r="A1783" s="60"/>
      <c r="B1783" s="60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0"/>
      <c r="N1783" s="60"/>
      <c r="O1783" s="60"/>
    </row>
    <row r="1784" spans="1:15" x14ac:dyDescent="0.25">
      <c r="A1784" s="60"/>
      <c r="B1784" s="60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0"/>
      <c r="N1784" s="60"/>
      <c r="O1784" s="60"/>
    </row>
    <row r="1785" spans="1:15" x14ac:dyDescent="0.25">
      <c r="A1785" s="60"/>
      <c r="B1785" s="60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0"/>
      <c r="N1785" s="60"/>
      <c r="O1785" s="60"/>
    </row>
    <row r="1786" spans="1:15" x14ac:dyDescent="0.25">
      <c r="A1786" s="60"/>
      <c r="B1786" s="60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0"/>
      <c r="N1786" s="60"/>
      <c r="O1786" s="60"/>
    </row>
    <row r="1787" spans="1:15" x14ac:dyDescent="0.25">
      <c r="A1787" s="60"/>
      <c r="B1787" s="60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0"/>
      <c r="N1787" s="60"/>
      <c r="O1787" s="60"/>
    </row>
    <row r="1788" spans="1:15" x14ac:dyDescent="0.25">
      <c r="A1788" s="60"/>
      <c r="B1788" s="60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0"/>
      <c r="N1788" s="60"/>
      <c r="O1788" s="60"/>
    </row>
    <row r="1789" spans="1:15" x14ac:dyDescent="0.25">
      <c r="A1789" s="60"/>
      <c r="B1789" s="60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0"/>
      <c r="N1789" s="60"/>
      <c r="O1789" s="60"/>
    </row>
    <row r="1790" spans="1:15" x14ac:dyDescent="0.25">
      <c r="A1790" s="60"/>
      <c r="B1790" s="60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0"/>
      <c r="N1790" s="60"/>
      <c r="O1790" s="60"/>
    </row>
    <row r="1791" spans="1:15" x14ac:dyDescent="0.25">
      <c r="A1791" s="60"/>
      <c r="B1791" s="60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0"/>
      <c r="N1791" s="60"/>
      <c r="O1791" s="60"/>
    </row>
    <row r="1792" spans="1:15" x14ac:dyDescent="0.25">
      <c r="A1792" s="60"/>
      <c r="B1792" s="60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</row>
    <row r="1793" spans="1:15" x14ac:dyDescent="0.25">
      <c r="A1793" s="60"/>
      <c r="B1793" s="60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</row>
    <row r="1794" spans="1:15" x14ac:dyDescent="0.25">
      <c r="A1794" s="60"/>
      <c r="B1794" s="60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</row>
    <row r="1795" spans="1:15" x14ac:dyDescent="0.25">
      <c r="A1795" s="60"/>
      <c r="B1795" s="60"/>
      <c r="C1795" s="60"/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0"/>
    </row>
    <row r="1796" spans="1:15" x14ac:dyDescent="0.25">
      <c r="A1796" s="60"/>
      <c r="B1796" s="60"/>
      <c r="C1796" s="60"/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0"/>
    </row>
    <row r="1797" spans="1:15" x14ac:dyDescent="0.25">
      <c r="A1797" s="60"/>
      <c r="B1797" s="60"/>
      <c r="C1797" s="60"/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0"/>
    </row>
    <row r="1798" spans="1:15" x14ac:dyDescent="0.25">
      <c r="A1798" s="60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</row>
    <row r="1799" spans="1:15" x14ac:dyDescent="0.25">
      <c r="A1799" s="60"/>
      <c r="B1799" s="60"/>
      <c r="C1799" s="60"/>
      <c r="D1799" s="60"/>
      <c r="E1799" s="60"/>
      <c r="F1799" s="60"/>
      <c r="G1799" s="60"/>
      <c r="H1799" s="60"/>
      <c r="I1799" s="60"/>
      <c r="J1799" s="60"/>
      <c r="K1799" s="60"/>
      <c r="L1799" s="60"/>
      <c r="M1799" s="60"/>
      <c r="N1799" s="60"/>
      <c r="O1799" s="60"/>
    </row>
    <row r="1800" spans="1:15" x14ac:dyDescent="0.25">
      <c r="A1800" s="60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</row>
    <row r="1801" spans="1:15" x14ac:dyDescent="0.25">
      <c r="A1801" s="60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</row>
    <row r="1802" spans="1:15" x14ac:dyDescent="0.25">
      <c r="A1802" s="60"/>
      <c r="B1802" s="60"/>
      <c r="C1802" s="60"/>
      <c r="D1802" s="60"/>
      <c r="E1802" s="60"/>
      <c r="F1802" s="60"/>
      <c r="G1802" s="60"/>
      <c r="H1802" s="60"/>
      <c r="I1802" s="60"/>
      <c r="J1802" s="60"/>
      <c r="K1802" s="60"/>
      <c r="L1802" s="60"/>
      <c r="M1802" s="60"/>
      <c r="N1802" s="60"/>
      <c r="O1802" s="60"/>
    </row>
    <row r="1803" spans="1:15" x14ac:dyDescent="0.25">
      <c r="A1803" s="60"/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0"/>
    </row>
    <row r="1804" spans="1:15" x14ac:dyDescent="0.25">
      <c r="A1804" s="60"/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0"/>
    </row>
    <row r="1805" spans="1:15" x14ac:dyDescent="0.25">
      <c r="A1805" s="60"/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  <c r="O1805" s="60"/>
    </row>
    <row r="1806" spans="1:15" x14ac:dyDescent="0.25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0"/>
    </row>
    <row r="1807" spans="1:15" x14ac:dyDescent="0.25">
      <c r="A1807" s="60"/>
      <c r="B1807" s="60"/>
      <c r="C1807" s="60"/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0"/>
    </row>
    <row r="1808" spans="1:15" x14ac:dyDescent="0.25">
      <c r="A1808" s="60"/>
      <c r="B1808" s="60"/>
      <c r="C1808" s="60"/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0"/>
    </row>
    <row r="1809" spans="1:15" x14ac:dyDescent="0.25">
      <c r="A1809" s="60"/>
      <c r="B1809" s="60"/>
      <c r="C1809" s="60"/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0"/>
    </row>
    <row r="1810" spans="1:15" x14ac:dyDescent="0.25">
      <c r="A1810" s="60"/>
      <c r="B1810" s="60"/>
      <c r="C1810" s="60"/>
      <c r="D1810" s="60"/>
      <c r="E1810" s="60"/>
      <c r="F1810" s="60"/>
      <c r="G1810" s="60"/>
      <c r="H1810" s="60"/>
      <c r="I1810" s="60"/>
      <c r="J1810" s="60"/>
      <c r="K1810" s="60"/>
      <c r="L1810" s="60"/>
      <c r="M1810" s="60"/>
      <c r="N1810" s="60"/>
      <c r="O1810" s="60"/>
    </row>
    <row r="1811" spans="1:15" x14ac:dyDescent="0.25">
      <c r="A1811" s="60"/>
      <c r="B1811" s="60"/>
      <c r="C1811" s="60"/>
      <c r="D1811" s="60"/>
      <c r="E1811" s="60"/>
      <c r="F1811" s="60"/>
      <c r="G1811" s="60"/>
      <c r="H1811" s="60"/>
      <c r="I1811" s="60"/>
      <c r="J1811" s="60"/>
      <c r="K1811" s="60"/>
      <c r="L1811" s="60"/>
      <c r="M1811" s="60"/>
      <c r="N1811" s="60"/>
      <c r="O1811" s="60"/>
    </row>
    <row r="1812" spans="1:15" x14ac:dyDescent="0.25">
      <c r="A1812" s="60"/>
      <c r="B1812" s="60"/>
      <c r="C1812" s="60"/>
      <c r="D1812" s="60"/>
      <c r="E1812" s="60"/>
      <c r="F1812" s="60"/>
      <c r="G1812" s="60"/>
      <c r="H1812" s="60"/>
      <c r="I1812" s="60"/>
      <c r="J1812" s="60"/>
      <c r="K1812" s="60"/>
      <c r="L1812" s="60"/>
      <c r="M1812" s="60"/>
      <c r="N1812" s="60"/>
      <c r="O1812" s="60"/>
    </row>
    <row r="1813" spans="1:15" x14ac:dyDescent="0.25">
      <c r="A1813" s="60"/>
      <c r="B1813" s="60"/>
      <c r="C1813" s="60"/>
      <c r="D1813" s="60"/>
      <c r="E1813" s="60"/>
      <c r="F1813" s="60"/>
      <c r="G1813" s="60"/>
      <c r="H1813" s="60"/>
      <c r="I1813" s="60"/>
      <c r="J1813" s="60"/>
      <c r="K1813" s="60"/>
      <c r="L1813" s="60"/>
      <c r="M1813" s="60"/>
      <c r="N1813" s="60"/>
      <c r="O1813" s="60"/>
    </row>
    <row r="1814" spans="1:15" x14ac:dyDescent="0.25">
      <c r="A1814" s="60"/>
      <c r="B1814" s="60"/>
      <c r="C1814" s="60"/>
      <c r="D1814" s="60"/>
      <c r="E1814" s="60"/>
      <c r="F1814" s="60"/>
      <c r="G1814" s="60"/>
      <c r="H1814" s="60"/>
      <c r="I1814" s="60"/>
      <c r="J1814" s="60"/>
      <c r="K1814" s="60"/>
      <c r="L1814" s="60"/>
      <c r="M1814" s="60"/>
      <c r="N1814" s="60"/>
      <c r="O1814" s="60"/>
    </row>
    <row r="1815" spans="1:15" x14ac:dyDescent="0.25">
      <c r="A1815" s="60"/>
      <c r="B1815" s="60"/>
      <c r="C1815" s="60"/>
      <c r="D1815" s="60"/>
      <c r="E1815" s="60"/>
      <c r="F1815" s="60"/>
      <c r="G1815" s="60"/>
      <c r="H1815" s="60"/>
      <c r="I1815" s="60"/>
      <c r="J1815" s="60"/>
      <c r="K1815" s="60"/>
      <c r="L1815" s="60"/>
      <c r="M1815" s="60"/>
      <c r="N1815" s="60"/>
      <c r="O1815" s="60"/>
    </row>
    <row r="1816" spans="1:15" x14ac:dyDescent="0.25">
      <c r="A1816" s="60"/>
      <c r="B1816" s="60"/>
      <c r="C1816" s="60"/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0"/>
    </row>
    <row r="1817" spans="1:15" x14ac:dyDescent="0.25">
      <c r="A1817" s="60"/>
      <c r="B1817" s="60"/>
      <c r="C1817" s="60"/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</row>
    <row r="1818" spans="1:15" x14ac:dyDescent="0.25">
      <c r="A1818" s="60"/>
      <c r="B1818" s="60"/>
      <c r="C1818" s="60"/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0"/>
    </row>
    <row r="1819" spans="1:15" x14ac:dyDescent="0.25">
      <c r="A1819" s="60"/>
      <c r="B1819" s="60"/>
      <c r="C1819" s="60"/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0"/>
    </row>
    <row r="1820" spans="1:15" x14ac:dyDescent="0.25">
      <c r="A1820" s="60"/>
      <c r="B1820" s="60"/>
      <c r="C1820" s="60"/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0"/>
    </row>
    <row r="1821" spans="1:15" x14ac:dyDescent="0.25">
      <c r="A1821" s="60"/>
      <c r="B1821" s="60"/>
      <c r="C1821" s="60"/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0"/>
    </row>
    <row r="1822" spans="1:15" x14ac:dyDescent="0.25">
      <c r="A1822" s="60"/>
      <c r="B1822" s="60"/>
      <c r="C1822" s="60"/>
      <c r="D1822" s="60"/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</row>
    <row r="1823" spans="1:15" x14ac:dyDescent="0.25">
      <c r="A1823" s="60"/>
      <c r="B1823" s="60"/>
      <c r="C1823" s="60"/>
      <c r="D1823" s="60"/>
      <c r="E1823" s="60"/>
      <c r="F1823" s="60"/>
      <c r="G1823" s="60"/>
      <c r="H1823" s="60"/>
      <c r="I1823" s="60"/>
      <c r="J1823" s="60"/>
      <c r="K1823" s="60"/>
      <c r="L1823" s="60"/>
      <c r="M1823" s="60"/>
      <c r="N1823" s="60"/>
      <c r="O1823" s="60"/>
    </row>
    <row r="1824" spans="1:15" x14ac:dyDescent="0.25">
      <c r="A1824" s="60"/>
      <c r="B1824" s="60"/>
      <c r="C1824" s="60"/>
      <c r="D1824" s="60"/>
      <c r="E1824" s="60"/>
      <c r="F1824" s="60"/>
      <c r="G1824" s="60"/>
      <c r="H1824" s="60"/>
      <c r="I1824" s="60"/>
      <c r="J1824" s="60"/>
      <c r="K1824" s="60"/>
      <c r="L1824" s="60"/>
      <c r="M1824" s="60"/>
      <c r="N1824" s="60"/>
      <c r="O1824" s="60"/>
    </row>
    <row r="1825" spans="1:15" x14ac:dyDescent="0.25">
      <c r="A1825" s="60"/>
      <c r="B1825" s="60"/>
      <c r="C1825" s="60"/>
      <c r="D1825" s="60"/>
      <c r="E1825" s="60"/>
      <c r="F1825" s="60"/>
      <c r="G1825" s="60"/>
      <c r="H1825" s="60"/>
      <c r="I1825" s="60"/>
      <c r="J1825" s="60"/>
      <c r="K1825" s="60"/>
      <c r="L1825" s="60"/>
      <c r="M1825" s="60"/>
      <c r="N1825" s="60"/>
      <c r="O1825" s="60"/>
    </row>
    <row r="1826" spans="1:15" x14ac:dyDescent="0.25">
      <c r="A1826" s="60"/>
      <c r="B1826" s="60"/>
      <c r="C1826" s="60"/>
      <c r="D1826" s="60"/>
      <c r="E1826" s="60"/>
      <c r="F1826" s="60"/>
      <c r="G1826" s="60"/>
      <c r="H1826" s="60"/>
      <c r="I1826" s="60"/>
      <c r="J1826" s="60"/>
      <c r="K1826" s="60"/>
      <c r="L1826" s="60"/>
      <c r="M1826" s="60"/>
      <c r="N1826" s="60"/>
      <c r="O1826" s="60"/>
    </row>
    <row r="1827" spans="1:15" x14ac:dyDescent="0.25">
      <c r="A1827" s="60"/>
      <c r="B1827" s="60"/>
      <c r="C1827" s="60"/>
      <c r="D1827" s="60"/>
      <c r="E1827" s="60"/>
      <c r="F1827" s="60"/>
      <c r="G1827" s="60"/>
      <c r="H1827" s="60"/>
      <c r="I1827" s="60"/>
      <c r="J1827" s="60"/>
      <c r="K1827" s="60"/>
      <c r="L1827" s="60"/>
      <c r="M1827" s="60"/>
      <c r="N1827" s="60"/>
      <c r="O1827" s="60"/>
    </row>
    <row r="1828" spans="1:15" x14ac:dyDescent="0.25">
      <c r="A1828" s="60"/>
      <c r="B1828" s="60"/>
      <c r="C1828" s="60"/>
      <c r="D1828" s="60"/>
      <c r="E1828" s="60"/>
      <c r="F1828" s="60"/>
      <c r="G1828" s="60"/>
      <c r="H1828" s="60"/>
      <c r="I1828" s="60"/>
      <c r="J1828" s="60"/>
      <c r="K1828" s="60"/>
      <c r="L1828" s="60"/>
      <c r="M1828" s="60"/>
      <c r="N1828" s="60"/>
      <c r="O1828" s="60"/>
    </row>
    <row r="1829" spans="1:15" x14ac:dyDescent="0.25">
      <c r="A1829" s="60"/>
      <c r="B1829" s="60"/>
      <c r="C1829" s="60"/>
      <c r="D1829" s="60"/>
      <c r="E1829" s="60"/>
      <c r="F1829" s="60"/>
      <c r="G1829" s="60"/>
      <c r="H1829" s="60"/>
      <c r="I1829" s="60"/>
      <c r="J1829" s="60"/>
      <c r="K1829" s="60"/>
      <c r="L1829" s="60"/>
      <c r="M1829" s="60"/>
      <c r="N1829" s="60"/>
      <c r="O1829" s="60"/>
    </row>
    <row r="1830" spans="1:15" x14ac:dyDescent="0.25">
      <c r="A1830" s="60"/>
      <c r="B1830" s="60"/>
      <c r="C1830" s="60"/>
      <c r="D1830" s="60"/>
      <c r="E1830" s="60"/>
      <c r="F1830" s="60"/>
      <c r="G1830" s="60"/>
      <c r="H1830" s="60"/>
      <c r="I1830" s="60"/>
      <c r="J1830" s="60"/>
      <c r="K1830" s="60"/>
      <c r="L1830" s="60"/>
      <c r="M1830" s="60"/>
      <c r="N1830" s="60"/>
      <c r="O1830" s="60"/>
    </row>
    <row r="1831" spans="1:15" x14ac:dyDescent="0.25">
      <c r="A1831" s="60"/>
      <c r="B1831" s="60"/>
      <c r="C1831" s="60"/>
      <c r="D1831" s="60"/>
      <c r="E1831" s="60"/>
      <c r="F1831" s="60"/>
      <c r="G1831" s="60"/>
      <c r="H1831" s="60"/>
      <c r="I1831" s="60"/>
      <c r="J1831" s="60"/>
      <c r="K1831" s="60"/>
      <c r="L1831" s="60"/>
      <c r="M1831" s="60"/>
      <c r="N1831" s="60"/>
      <c r="O1831" s="60"/>
    </row>
    <row r="1832" spans="1:15" x14ac:dyDescent="0.25">
      <c r="A1832" s="60"/>
      <c r="B1832" s="60"/>
      <c r="C1832" s="60"/>
      <c r="D1832" s="60"/>
      <c r="E1832" s="60"/>
      <c r="F1832" s="60"/>
      <c r="G1832" s="60"/>
      <c r="H1832" s="60"/>
      <c r="I1832" s="60"/>
      <c r="J1832" s="60"/>
      <c r="K1832" s="60"/>
      <c r="L1832" s="60"/>
      <c r="M1832" s="60"/>
      <c r="N1832" s="60"/>
      <c r="O1832" s="60"/>
    </row>
    <row r="1833" spans="1:15" x14ac:dyDescent="0.25">
      <c r="A1833" s="60"/>
      <c r="B1833" s="60"/>
      <c r="C1833" s="60"/>
      <c r="D1833" s="60"/>
      <c r="E1833" s="60"/>
      <c r="F1833" s="60"/>
      <c r="G1833" s="60"/>
      <c r="H1833" s="60"/>
      <c r="I1833" s="60"/>
      <c r="J1833" s="60"/>
      <c r="K1833" s="60"/>
      <c r="L1833" s="60"/>
      <c r="M1833" s="60"/>
      <c r="N1833" s="60"/>
      <c r="O1833" s="60"/>
    </row>
    <row r="1834" spans="1:15" x14ac:dyDescent="0.25">
      <c r="A1834" s="60"/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  <c r="N1834" s="60"/>
      <c r="O1834" s="60"/>
    </row>
    <row r="1835" spans="1:15" x14ac:dyDescent="0.25">
      <c r="A1835" s="60"/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  <c r="N1835" s="60"/>
      <c r="O1835" s="60"/>
    </row>
    <row r="1836" spans="1:15" x14ac:dyDescent="0.25">
      <c r="A1836" s="60"/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  <c r="N1836" s="60"/>
      <c r="O1836" s="60"/>
    </row>
    <row r="1837" spans="1:15" x14ac:dyDescent="0.25">
      <c r="A1837" s="60"/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  <c r="N1837" s="60"/>
      <c r="O1837" s="60"/>
    </row>
    <row r="1838" spans="1:15" x14ac:dyDescent="0.25">
      <c r="A1838" s="60"/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  <c r="N1838" s="60"/>
      <c r="O1838" s="60"/>
    </row>
    <row r="1839" spans="1:15" x14ac:dyDescent="0.25">
      <c r="A1839" s="60"/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  <c r="N1839" s="60"/>
      <c r="O1839" s="60"/>
    </row>
    <row r="1840" spans="1:15" x14ac:dyDescent="0.25">
      <c r="A1840" s="60"/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0"/>
    </row>
    <row r="1841" spans="1:15" x14ac:dyDescent="0.25">
      <c r="A1841" s="60"/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0"/>
    </row>
    <row r="1842" spans="1:15" x14ac:dyDescent="0.25">
      <c r="A1842" s="60"/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0"/>
    </row>
    <row r="1843" spans="1:15" x14ac:dyDescent="0.25">
      <c r="A1843" s="60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</row>
    <row r="1844" spans="1:15" x14ac:dyDescent="0.25">
      <c r="A1844" s="60"/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0"/>
    </row>
    <row r="1845" spans="1:15" x14ac:dyDescent="0.25">
      <c r="A1845" s="60"/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0"/>
    </row>
    <row r="1846" spans="1:15" x14ac:dyDescent="0.25">
      <c r="A1846" s="60"/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0"/>
    </row>
    <row r="1847" spans="1:15" x14ac:dyDescent="0.25">
      <c r="A1847" s="60"/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  <c r="O1847" s="60"/>
    </row>
    <row r="1848" spans="1:15" x14ac:dyDescent="0.25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  <c r="O1848" s="60"/>
    </row>
    <row r="1849" spans="1:15" x14ac:dyDescent="0.25">
      <c r="A1849" s="60"/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  <c r="N1849" s="60"/>
      <c r="O1849" s="60"/>
    </row>
    <row r="1850" spans="1:15" x14ac:dyDescent="0.25">
      <c r="A1850" s="60"/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  <c r="N1850" s="60"/>
      <c r="O1850" s="60"/>
    </row>
    <row r="1851" spans="1:15" x14ac:dyDescent="0.25">
      <c r="A1851" s="60"/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  <c r="N1851" s="60"/>
      <c r="O1851" s="60"/>
    </row>
    <row r="1852" spans="1:15" x14ac:dyDescent="0.25">
      <c r="A1852" s="60"/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  <c r="N1852" s="60"/>
      <c r="O1852" s="60"/>
    </row>
    <row r="1853" spans="1:15" x14ac:dyDescent="0.25">
      <c r="A1853" s="60"/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  <c r="N1853" s="60"/>
      <c r="O1853" s="60"/>
    </row>
    <row r="1854" spans="1:15" x14ac:dyDescent="0.25">
      <c r="A1854" s="60"/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  <c r="N1854" s="60"/>
      <c r="O1854" s="60"/>
    </row>
    <row r="1855" spans="1:15" x14ac:dyDescent="0.25">
      <c r="A1855" s="60"/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  <c r="N1855" s="60"/>
      <c r="O1855" s="60"/>
    </row>
    <row r="1856" spans="1:15" x14ac:dyDescent="0.25">
      <c r="A1856" s="60"/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  <c r="N1856" s="60"/>
      <c r="O1856" s="60"/>
    </row>
    <row r="1857" spans="1:15" x14ac:dyDescent="0.25">
      <c r="A1857" s="60"/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  <c r="N1857" s="60"/>
      <c r="O1857" s="60"/>
    </row>
    <row r="1858" spans="1:15" x14ac:dyDescent="0.25">
      <c r="A1858" s="60"/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  <c r="N1858" s="60"/>
      <c r="O1858" s="60"/>
    </row>
    <row r="1859" spans="1:15" x14ac:dyDescent="0.25">
      <c r="A1859" s="60"/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  <c r="N1859" s="60"/>
      <c r="O1859" s="60"/>
    </row>
    <row r="1860" spans="1:15" x14ac:dyDescent="0.25">
      <c r="A1860" s="60"/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  <c r="N1860" s="60"/>
      <c r="O1860" s="60"/>
    </row>
    <row r="1861" spans="1:15" x14ac:dyDescent="0.25">
      <c r="A1861" s="60"/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  <c r="N1861" s="60"/>
      <c r="O1861" s="60"/>
    </row>
    <row r="1862" spans="1:15" x14ac:dyDescent="0.25">
      <c r="A1862" s="60"/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  <c r="N1862" s="60"/>
      <c r="O1862" s="60"/>
    </row>
    <row r="1863" spans="1:15" x14ac:dyDescent="0.25">
      <c r="A1863" s="60"/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  <c r="N1863" s="60"/>
      <c r="O1863" s="60"/>
    </row>
    <row r="1864" spans="1:15" x14ac:dyDescent="0.25">
      <c r="A1864" s="60"/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0"/>
    </row>
    <row r="1865" spans="1:15" x14ac:dyDescent="0.25">
      <c r="A1865" s="60"/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0"/>
    </row>
    <row r="1866" spans="1:15" x14ac:dyDescent="0.25">
      <c r="A1866" s="60"/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</row>
    <row r="1867" spans="1:15" x14ac:dyDescent="0.25">
      <c r="A1867" s="60"/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0"/>
    </row>
    <row r="1868" spans="1:15" x14ac:dyDescent="0.25">
      <c r="A1868" s="60"/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0"/>
    </row>
    <row r="1869" spans="1:15" x14ac:dyDescent="0.25">
      <c r="A1869" s="60"/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0"/>
    </row>
    <row r="1870" spans="1:15" x14ac:dyDescent="0.25">
      <c r="A1870" s="60"/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  <c r="N1870" s="60"/>
      <c r="O1870" s="60"/>
    </row>
    <row r="1871" spans="1:15" x14ac:dyDescent="0.25">
      <c r="A1871" s="60"/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</row>
    <row r="1872" spans="1:15" x14ac:dyDescent="0.25">
      <c r="A1872" s="60"/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  <c r="N1872" s="60"/>
      <c r="O1872" s="60"/>
    </row>
    <row r="1873" spans="1:15" x14ac:dyDescent="0.25">
      <c r="A1873" s="60"/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  <c r="N1873" s="60"/>
      <c r="O1873" s="60"/>
    </row>
    <row r="1874" spans="1:15" x14ac:dyDescent="0.25">
      <c r="A1874" s="60"/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  <c r="N1874" s="60"/>
      <c r="O1874" s="60"/>
    </row>
    <row r="1875" spans="1:15" x14ac:dyDescent="0.25">
      <c r="A1875" s="60"/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  <c r="N1875" s="60"/>
      <c r="O1875" s="60"/>
    </row>
    <row r="1876" spans="1:15" x14ac:dyDescent="0.25">
      <c r="A1876" s="60"/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  <c r="N1876" s="60"/>
      <c r="O1876" s="60"/>
    </row>
    <row r="1877" spans="1:15" x14ac:dyDescent="0.25">
      <c r="A1877" s="60"/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0"/>
    </row>
    <row r="1878" spans="1:15" x14ac:dyDescent="0.25">
      <c r="A1878" s="60"/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0"/>
    </row>
    <row r="1879" spans="1:15" x14ac:dyDescent="0.25">
      <c r="A1879" s="60"/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  <c r="N1879" s="60"/>
      <c r="O1879" s="60"/>
    </row>
    <row r="1880" spans="1:15" x14ac:dyDescent="0.25">
      <c r="A1880" s="60"/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0"/>
    </row>
    <row r="1881" spans="1:15" x14ac:dyDescent="0.25">
      <c r="A1881" s="60"/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0"/>
    </row>
    <row r="1882" spans="1:15" x14ac:dyDescent="0.25">
      <c r="A1882" s="60"/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0"/>
    </row>
    <row r="1883" spans="1:15" x14ac:dyDescent="0.25">
      <c r="A1883" s="60"/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0"/>
    </row>
    <row r="1884" spans="1:15" x14ac:dyDescent="0.25">
      <c r="A1884" s="60"/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  <c r="N1884" s="60"/>
      <c r="O1884" s="60"/>
    </row>
    <row r="1885" spans="1:15" x14ac:dyDescent="0.25">
      <c r="A1885" s="60"/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  <c r="N1885" s="60"/>
      <c r="O1885" s="60"/>
    </row>
    <row r="1886" spans="1:15" x14ac:dyDescent="0.25">
      <c r="A1886" s="60"/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  <c r="N1886" s="60"/>
      <c r="O1886" s="60"/>
    </row>
    <row r="1887" spans="1:15" x14ac:dyDescent="0.25">
      <c r="A1887" s="60"/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  <c r="N1887" s="60"/>
      <c r="O1887" s="60"/>
    </row>
    <row r="1888" spans="1:15" x14ac:dyDescent="0.25">
      <c r="A1888" s="60"/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0"/>
    </row>
    <row r="1889" spans="1:15" x14ac:dyDescent="0.25">
      <c r="A1889" s="60"/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0"/>
    </row>
    <row r="1890" spans="1:15" x14ac:dyDescent="0.25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0"/>
    </row>
    <row r="1891" spans="1:15" x14ac:dyDescent="0.25">
      <c r="A1891" s="60"/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0"/>
    </row>
    <row r="1892" spans="1:15" x14ac:dyDescent="0.25">
      <c r="A1892" s="60"/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0"/>
    </row>
    <row r="1893" spans="1:15" x14ac:dyDescent="0.25">
      <c r="A1893" s="60"/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0"/>
    </row>
    <row r="1894" spans="1:15" x14ac:dyDescent="0.25">
      <c r="A1894" s="60"/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  <c r="N1894" s="60"/>
      <c r="O1894" s="60"/>
    </row>
    <row r="1895" spans="1:15" x14ac:dyDescent="0.25">
      <c r="A1895" s="60"/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  <c r="N1895" s="60"/>
      <c r="O1895" s="60"/>
    </row>
    <row r="1896" spans="1:15" x14ac:dyDescent="0.25">
      <c r="A1896" s="60"/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  <c r="N1896" s="60"/>
      <c r="O1896" s="60"/>
    </row>
    <row r="1897" spans="1:15" x14ac:dyDescent="0.25">
      <c r="A1897" s="60"/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  <c r="N1897" s="60"/>
      <c r="O1897" s="60"/>
    </row>
    <row r="1898" spans="1:15" x14ac:dyDescent="0.25">
      <c r="A1898" s="60"/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  <c r="N1898" s="60"/>
      <c r="O1898" s="60"/>
    </row>
    <row r="1899" spans="1:15" x14ac:dyDescent="0.25">
      <c r="A1899" s="60"/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  <c r="N1899" s="60"/>
      <c r="O1899" s="60"/>
    </row>
    <row r="1900" spans="1:15" x14ac:dyDescent="0.25">
      <c r="A1900" s="60"/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  <c r="N1900" s="60"/>
      <c r="O1900" s="60"/>
    </row>
    <row r="1901" spans="1:15" x14ac:dyDescent="0.25">
      <c r="A1901" s="60"/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</row>
    <row r="1902" spans="1:15" x14ac:dyDescent="0.25">
      <c r="A1902" s="60"/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</row>
    <row r="1903" spans="1:15" x14ac:dyDescent="0.25">
      <c r="A1903" s="60"/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  <c r="N1903" s="60"/>
      <c r="O1903" s="60"/>
    </row>
    <row r="1904" spans="1:15" x14ac:dyDescent="0.25">
      <c r="A1904" s="60"/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  <c r="N1904" s="60"/>
      <c r="O1904" s="60"/>
    </row>
    <row r="1905" spans="1:15" x14ac:dyDescent="0.25">
      <c r="A1905" s="60"/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  <c r="N1905" s="60"/>
      <c r="O1905" s="60"/>
    </row>
    <row r="1906" spans="1:15" x14ac:dyDescent="0.25">
      <c r="A1906" s="60"/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  <c r="N1906" s="60"/>
      <c r="O1906" s="60"/>
    </row>
    <row r="1907" spans="1:15" x14ac:dyDescent="0.25">
      <c r="A1907" s="60"/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  <c r="N1907" s="60"/>
      <c r="O1907" s="60"/>
    </row>
    <row r="1908" spans="1:15" x14ac:dyDescent="0.25">
      <c r="A1908" s="60"/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  <c r="N1908" s="60"/>
      <c r="O1908" s="60"/>
    </row>
    <row r="1909" spans="1:15" x14ac:dyDescent="0.25">
      <c r="A1909" s="60"/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  <c r="N1909" s="60"/>
      <c r="O1909" s="60"/>
    </row>
    <row r="1910" spans="1:15" x14ac:dyDescent="0.25">
      <c r="A1910" s="60"/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  <c r="N1910" s="60"/>
      <c r="O1910" s="60"/>
    </row>
    <row r="1911" spans="1:15" x14ac:dyDescent="0.25">
      <c r="A1911" s="60"/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  <c r="N1911" s="60"/>
      <c r="O1911" s="60"/>
    </row>
    <row r="1912" spans="1:15" x14ac:dyDescent="0.25">
      <c r="A1912" s="60"/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0"/>
    </row>
    <row r="1913" spans="1:15" x14ac:dyDescent="0.25">
      <c r="A1913" s="60"/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0"/>
    </row>
    <row r="1914" spans="1:15" x14ac:dyDescent="0.25">
      <c r="A1914" s="60"/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0"/>
    </row>
    <row r="1915" spans="1:15" x14ac:dyDescent="0.25">
      <c r="A1915" s="60"/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</row>
    <row r="1916" spans="1:15" x14ac:dyDescent="0.25">
      <c r="A1916" s="60"/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0"/>
    </row>
    <row r="1917" spans="1:15" x14ac:dyDescent="0.25">
      <c r="A1917" s="60"/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0"/>
    </row>
    <row r="1918" spans="1:15" x14ac:dyDescent="0.25">
      <c r="A1918" s="60"/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0"/>
    </row>
    <row r="1919" spans="1:15" x14ac:dyDescent="0.25">
      <c r="A1919" s="60"/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0"/>
    </row>
    <row r="1920" spans="1:15" x14ac:dyDescent="0.25">
      <c r="A1920" s="60"/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</row>
    <row r="1921" spans="1:15" x14ac:dyDescent="0.25">
      <c r="A1921" s="60"/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  <c r="N1921" s="60"/>
      <c r="O1921" s="60"/>
    </row>
    <row r="1922" spans="1:15" x14ac:dyDescent="0.25">
      <c r="A1922" s="60"/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  <c r="N1922" s="60"/>
      <c r="O1922" s="60"/>
    </row>
    <row r="1923" spans="1:15" x14ac:dyDescent="0.25">
      <c r="A1923" s="60"/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  <c r="N1923" s="60"/>
      <c r="O1923" s="60"/>
    </row>
    <row r="1924" spans="1:15" x14ac:dyDescent="0.25">
      <c r="A1924" s="60"/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  <c r="N1924" s="60"/>
      <c r="O1924" s="60"/>
    </row>
    <row r="1925" spans="1:15" x14ac:dyDescent="0.25">
      <c r="A1925" s="60"/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  <c r="N1925" s="60"/>
      <c r="O1925" s="60"/>
    </row>
    <row r="1926" spans="1:15" x14ac:dyDescent="0.25">
      <c r="A1926" s="60"/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  <c r="N1926" s="60"/>
      <c r="O1926" s="60"/>
    </row>
    <row r="1927" spans="1:15" x14ac:dyDescent="0.25">
      <c r="A1927" s="60"/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  <c r="N1927" s="60"/>
      <c r="O1927" s="60"/>
    </row>
    <row r="1928" spans="1:15" x14ac:dyDescent="0.25">
      <c r="A1928" s="60"/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  <c r="N1928" s="60"/>
      <c r="O1928" s="60"/>
    </row>
    <row r="1929" spans="1:15" x14ac:dyDescent="0.25">
      <c r="A1929" s="60"/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  <c r="N1929" s="60"/>
      <c r="O1929" s="60"/>
    </row>
    <row r="1930" spans="1:15" x14ac:dyDescent="0.25">
      <c r="A1930" s="60"/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  <c r="N1930" s="60"/>
      <c r="O1930" s="60"/>
    </row>
    <row r="1931" spans="1:15" x14ac:dyDescent="0.25">
      <c r="A1931" s="60"/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  <c r="O1931" s="60"/>
    </row>
    <row r="1932" spans="1:15" x14ac:dyDescent="0.25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  <c r="O1932" s="60"/>
    </row>
    <row r="1933" spans="1:15" x14ac:dyDescent="0.25">
      <c r="A1933" s="60"/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  <c r="N1933" s="60"/>
      <c r="O1933" s="60"/>
    </row>
    <row r="1934" spans="1:15" x14ac:dyDescent="0.25">
      <c r="A1934" s="60"/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  <c r="N1934" s="60"/>
      <c r="O1934" s="60"/>
    </row>
    <row r="1935" spans="1:15" x14ac:dyDescent="0.25">
      <c r="A1935" s="60"/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  <c r="N1935" s="60"/>
      <c r="O1935" s="60"/>
    </row>
    <row r="1936" spans="1:15" x14ac:dyDescent="0.25">
      <c r="A1936" s="60"/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0"/>
    </row>
    <row r="1937" spans="1:15" x14ac:dyDescent="0.25">
      <c r="A1937" s="60"/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0"/>
    </row>
    <row r="1938" spans="1:15" x14ac:dyDescent="0.25">
      <c r="A1938" s="60"/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0"/>
    </row>
    <row r="1939" spans="1:15" x14ac:dyDescent="0.25">
      <c r="A1939" s="60"/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0"/>
    </row>
    <row r="1940" spans="1:15" x14ac:dyDescent="0.25">
      <c r="A1940" s="60"/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0"/>
    </row>
    <row r="1941" spans="1:15" x14ac:dyDescent="0.25">
      <c r="A1941" s="60"/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0"/>
    </row>
    <row r="1942" spans="1:15" x14ac:dyDescent="0.25">
      <c r="A1942" s="60"/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  <c r="N1942" s="60"/>
      <c r="O1942" s="60"/>
    </row>
    <row r="1943" spans="1:15" x14ac:dyDescent="0.25">
      <c r="A1943" s="60"/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  <c r="N1943" s="60"/>
      <c r="O1943" s="60"/>
    </row>
    <row r="1944" spans="1:15" x14ac:dyDescent="0.25">
      <c r="A1944" s="60"/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  <c r="N1944" s="60"/>
      <c r="O1944" s="60"/>
    </row>
    <row r="1945" spans="1:15" x14ac:dyDescent="0.25">
      <c r="A1945" s="60"/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  <c r="N1945" s="60"/>
      <c r="O1945" s="60"/>
    </row>
    <row r="1946" spans="1:15" x14ac:dyDescent="0.25">
      <c r="A1946" s="60"/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  <c r="N1946" s="60"/>
      <c r="O1946" s="60"/>
    </row>
    <row r="1947" spans="1:15" x14ac:dyDescent="0.25">
      <c r="A1947" s="60"/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  <c r="N1947" s="60"/>
      <c r="O1947" s="60"/>
    </row>
    <row r="1948" spans="1:15" x14ac:dyDescent="0.25">
      <c r="A1948" s="60"/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  <c r="N1948" s="60"/>
      <c r="O1948" s="60"/>
    </row>
    <row r="1949" spans="1:15" x14ac:dyDescent="0.25">
      <c r="A1949" s="60"/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  <c r="N1949" s="60"/>
      <c r="O1949" s="60"/>
    </row>
    <row r="1950" spans="1:15" x14ac:dyDescent="0.25">
      <c r="A1950" s="60"/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  <c r="N1950" s="60"/>
      <c r="O1950" s="60"/>
    </row>
    <row r="1951" spans="1:15" x14ac:dyDescent="0.25">
      <c r="A1951" s="60"/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0"/>
    </row>
    <row r="1952" spans="1:15" x14ac:dyDescent="0.25">
      <c r="A1952" s="60"/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0"/>
    </row>
    <row r="1953" spans="1:15" x14ac:dyDescent="0.25">
      <c r="A1953" s="60"/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  <c r="N1953" s="60"/>
      <c r="O1953" s="60"/>
    </row>
    <row r="1954" spans="1:15" x14ac:dyDescent="0.25">
      <c r="A1954" s="60"/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0"/>
    </row>
    <row r="1955" spans="1:15" x14ac:dyDescent="0.25">
      <c r="A1955" s="60"/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0"/>
    </row>
    <row r="1956" spans="1:15" x14ac:dyDescent="0.25">
      <c r="A1956" s="60"/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0"/>
    </row>
    <row r="1957" spans="1:15" x14ac:dyDescent="0.25">
      <c r="A1957" s="60"/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0"/>
    </row>
    <row r="1958" spans="1:15" x14ac:dyDescent="0.25">
      <c r="A1958" s="60"/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  <c r="N1958" s="60"/>
      <c r="O1958" s="60"/>
    </row>
    <row r="1959" spans="1:15" x14ac:dyDescent="0.25">
      <c r="A1959" s="60"/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  <c r="N1959" s="60"/>
      <c r="O1959" s="60"/>
    </row>
    <row r="1960" spans="1:15" x14ac:dyDescent="0.25">
      <c r="A1960" s="60"/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0"/>
    </row>
    <row r="1961" spans="1:15" x14ac:dyDescent="0.25">
      <c r="A1961" s="60"/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0"/>
    </row>
    <row r="1962" spans="1:15" x14ac:dyDescent="0.25">
      <c r="A1962" s="60"/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0"/>
    </row>
    <row r="1963" spans="1:15" x14ac:dyDescent="0.25">
      <c r="A1963" s="60"/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0"/>
    </row>
    <row r="1964" spans="1:15" x14ac:dyDescent="0.25">
      <c r="A1964" s="60"/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</row>
    <row r="1965" spans="1:15" x14ac:dyDescent="0.25">
      <c r="A1965" s="60"/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0"/>
    </row>
    <row r="1966" spans="1:15" x14ac:dyDescent="0.25">
      <c r="A1966" s="60"/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  <c r="N1966" s="60"/>
      <c r="O1966" s="60"/>
    </row>
    <row r="1967" spans="1:15" x14ac:dyDescent="0.25">
      <c r="A1967" s="60"/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  <c r="N1967" s="60"/>
      <c r="O1967" s="60"/>
    </row>
    <row r="1968" spans="1:15" x14ac:dyDescent="0.25">
      <c r="A1968" s="60"/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  <c r="N1968" s="60"/>
      <c r="O1968" s="60"/>
    </row>
    <row r="1969" spans="1:15" x14ac:dyDescent="0.25">
      <c r="A1969" s="60"/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</row>
    <row r="1970" spans="1:15" x14ac:dyDescent="0.25">
      <c r="A1970" s="60"/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  <c r="N1970" s="60"/>
      <c r="O1970" s="60"/>
    </row>
    <row r="1971" spans="1:15" x14ac:dyDescent="0.25">
      <c r="A1971" s="60"/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  <c r="N1971" s="60"/>
      <c r="O1971" s="60"/>
    </row>
    <row r="1972" spans="1:15" x14ac:dyDescent="0.25">
      <c r="A1972" s="60"/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  <c r="N1972" s="60"/>
      <c r="O1972" s="60"/>
    </row>
    <row r="1973" spans="1:15" x14ac:dyDescent="0.25">
      <c r="A1973" s="60"/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  <c r="O1973" s="60"/>
    </row>
    <row r="1974" spans="1:15" x14ac:dyDescent="0.25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  <c r="O1974" s="60"/>
    </row>
    <row r="1975" spans="1:15" x14ac:dyDescent="0.25">
      <c r="A1975" s="60"/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  <c r="N1975" s="60"/>
      <c r="O1975" s="60"/>
    </row>
    <row r="1976" spans="1:15" x14ac:dyDescent="0.25">
      <c r="A1976" s="60"/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  <c r="N1976" s="60"/>
      <c r="O1976" s="60"/>
    </row>
    <row r="1977" spans="1:15" x14ac:dyDescent="0.25">
      <c r="A1977" s="60"/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  <c r="N1977" s="60"/>
      <c r="O1977" s="60"/>
    </row>
    <row r="1978" spans="1:15" x14ac:dyDescent="0.25">
      <c r="A1978" s="60"/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  <c r="N1978" s="60"/>
      <c r="O1978" s="60"/>
    </row>
    <row r="1979" spans="1:15" x14ac:dyDescent="0.25">
      <c r="A1979" s="60"/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  <c r="N1979" s="60"/>
      <c r="O1979" s="60"/>
    </row>
    <row r="1980" spans="1:15" x14ac:dyDescent="0.25">
      <c r="A1980" s="60"/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  <c r="N1980" s="60"/>
      <c r="O1980" s="60"/>
    </row>
    <row r="1981" spans="1:15" x14ac:dyDescent="0.25">
      <c r="A1981" s="60"/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  <c r="N1981" s="60"/>
      <c r="O1981" s="60"/>
    </row>
    <row r="1982" spans="1:15" x14ac:dyDescent="0.25">
      <c r="A1982" s="60"/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  <c r="N1982" s="60"/>
      <c r="O1982" s="60"/>
    </row>
    <row r="1983" spans="1:15" x14ac:dyDescent="0.25">
      <c r="A1983" s="60"/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  <c r="N1983" s="60"/>
      <c r="O1983" s="60"/>
    </row>
    <row r="1984" spans="1:15" x14ac:dyDescent="0.25">
      <c r="A1984" s="60"/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0"/>
    </row>
    <row r="1985" spans="1:15" x14ac:dyDescent="0.25">
      <c r="A1985" s="60"/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0"/>
    </row>
    <row r="1986" spans="1:15" x14ac:dyDescent="0.25">
      <c r="A1986" s="60"/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0"/>
    </row>
    <row r="1987" spans="1:15" x14ac:dyDescent="0.25">
      <c r="A1987" s="60"/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0"/>
    </row>
    <row r="1988" spans="1:15" x14ac:dyDescent="0.25">
      <c r="A1988" s="60"/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0"/>
    </row>
    <row r="1989" spans="1:15" x14ac:dyDescent="0.25">
      <c r="A1989" s="60"/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0"/>
    </row>
    <row r="1990" spans="1:15" x14ac:dyDescent="0.25">
      <c r="A1990" s="60"/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  <c r="N1990" s="60"/>
      <c r="O1990" s="60"/>
    </row>
    <row r="1991" spans="1:15" x14ac:dyDescent="0.25">
      <c r="A1991" s="60"/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0"/>
    </row>
    <row r="1992" spans="1:15" x14ac:dyDescent="0.25">
      <c r="A1992" s="60"/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0"/>
    </row>
    <row r="1993" spans="1:15" x14ac:dyDescent="0.25">
      <c r="A1993" s="60"/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0"/>
    </row>
    <row r="1994" spans="1:15" x14ac:dyDescent="0.25">
      <c r="A1994" s="60"/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0"/>
    </row>
    <row r="1995" spans="1:15" x14ac:dyDescent="0.25">
      <c r="A1995" s="60"/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  <c r="N1995" s="60"/>
      <c r="O1995" s="60"/>
    </row>
    <row r="1996" spans="1:15" x14ac:dyDescent="0.25">
      <c r="A1996" s="60"/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  <c r="N1996" s="60"/>
      <c r="O1996" s="60"/>
    </row>
    <row r="1997" spans="1:15" x14ac:dyDescent="0.25">
      <c r="A1997" s="60"/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  <c r="N1997" s="60"/>
      <c r="O1997" s="60"/>
    </row>
    <row r="1998" spans="1:15" x14ac:dyDescent="0.25">
      <c r="A1998" s="60"/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  <c r="N1998" s="60"/>
      <c r="O1998" s="60"/>
    </row>
    <row r="1999" spans="1:15" x14ac:dyDescent="0.25">
      <c r="A1999" s="60"/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  <c r="N1999" s="60"/>
      <c r="O1999" s="60"/>
    </row>
    <row r="2000" spans="1:15" x14ac:dyDescent="0.25">
      <c r="A2000" s="60"/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  <c r="N2000" s="60"/>
      <c r="O2000" s="60"/>
    </row>
    <row r="2001" spans="1:15" x14ac:dyDescent="0.25">
      <c r="A2001" s="60"/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  <c r="N2001" s="60"/>
      <c r="O2001" s="60"/>
    </row>
    <row r="2002" spans="1:15" x14ac:dyDescent="0.25">
      <c r="A2002" s="60"/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  <c r="N2002" s="60"/>
      <c r="O2002" s="60"/>
    </row>
    <row r="2003" spans="1:15" x14ac:dyDescent="0.25">
      <c r="A2003" s="60"/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  <c r="N2003" s="60"/>
      <c r="O2003" s="60"/>
    </row>
    <row r="2004" spans="1:15" x14ac:dyDescent="0.25">
      <c r="A2004" s="60"/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  <c r="N2004" s="60"/>
      <c r="O2004" s="60"/>
    </row>
    <row r="2005" spans="1:15" x14ac:dyDescent="0.25">
      <c r="A2005" s="60"/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  <c r="N2005" s="60"/>
      <c r="O2005" s="60"/>
    </row>
    <row r="2006" spans="1:15" x14ac:dyDescent="0.25">
      <c r="A2006" s="60"/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  <c r="N2006" s="60"/>
      <c r="O2006" s="60"/>
    </row>
    <row r="2007" spans="1:15" x14ac:dyDescent="0.25">
      <c r="A2007" s="60"/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  <c r="N2007" s="60"/>
      <c r="O2007" s="60"/>
    </row>
    <row r="2008" spans="1:15" x14ac:dyDescent="0.25">
      <c r="A2008" s="60"/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0"/>
    </row>
    <row r="2009" spans="1:15" x14ac:dyDescent="0.25">
      <c r="A2009" s="60"/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0"/>
    </row>
    <row r="2010" spans="1:15" x14ac:dyDescent="0.25">
      <c r="A2010" s="60"/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0"/>
    </row>
    <row r="2011" spans="1:15" x14ac:dyDescent="0.25">
      <c r="A2011" s="60"/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0"/>
    </row>
    <row r="2012" spans="1:15" x14ac:dyDescent="0.25">
      <c r="A2012" s="60"/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0"/>
    </row>
    <row r="2013" spans="1:15" x14ac:dyDescent="0.25">
      <c r="A2013" s="60"/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</row>
    <row r="2014" spans="1:15" x14ac:dyDescent="0.25">
      <c r="A2014" s="60"/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  <c r="N2014" s="60"/>
      <c r="O2014" s="60"/>
    </row>
    <row r="2015" spans="1:15" x14ac:dyDescent="0.25">
      <c r="A2015" s="60"/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  <c r="N2015" s="60"/>
      <c r="O2015" s="60"/>
    </row>
    <row r="2016" spans="1:15" x14ac:dyDescent="0.25">
      <c r="A2016" s="60"/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  <c r="N2016" s="60"/>
      <c r="O2016" s="60"/>
    </row>
    <row r="2017" spans="1:15" x14ac:dyDescent="0.25">
      <c r="A2017" s="60"/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  <c r="N2017" s="60"/>
      <c r="O2017" s="60"/>
    </row>
    <row r="2018" spans="1:15" x14ac:dyDescent="0.25">
      <c r="A2018" s="60"/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</row>
    <row r="2019" spans="1:15" x14ac:dyDescent="0.25">
      <c r="A2019" s="60"/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  <c r="N2019" s="60"/>
      <c r="O2019" s="60"/>
    </row>
    <row r="2020" spans="1:15" x14ac:dyDescent="0.25">
      <c r="A2020" s="60"/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  <c r="N2020" s="60"/>
      <c r="O2020" s="60"/>
    </row>
    <row r="2021" spans="1:15" x14ac:dyDescent="0.25">
      <c r="A2021" s="60"/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  <c r="N2021" s="60"/>
      <c r="O2021" s="60"/>
    </row>
    <row r="2022" spans="1:15" x14ac:dyDescent="0.25">
      <c r="A2022" s="60"/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  <c r="N2022" s="60"/>
      <c r="O2022" s="60"/>
    </row>
    <row r="2023" spans="1:15" x14ac:dyDescent="0.25">
      <c r="A2023" s="60"/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  <c r="N2023" s="60"/>
      <c r="O2023" s="60"/>
    </row>
    <row r="2024" spans="1:15" x14ac:dyDescent="0.25">
      <c r="A2024" s="60"/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  <c r="N2024" s="60"/>
      <c r="O2024" s="60"/>
    </row>
    <row r="2025" spans="1:15" x14ac:dyDescent="0.25">
      <c r="A2025" s="60"/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0"/>
    </row>
    <row r="2026" spans="1:15" x14ac:dyDescent="0.25">
      <c r="A2026" s="60"/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0"/>
    </row>
    <row r="2027" spans="1:15" x14ac:dyDescent="0.25">
      <c r="A2027" s="60"/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  <c r="N2027" s="60"/>
      <c r="O2027" s="60"/>
    </row>
    <row r="2028" spans="1:15" x14ac:dyDescent="0.25">
      <c r="A2028" s="60"/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0"/>
    </row>
    <row r="2029" spans="1:15" x14ac:dyDescent="0.25">
      <c r="A2029" s="60"/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0"/>
    </row>
    <row r="2030" spans="1:15" x14ac:dyDescent="0.25">
      <c r="A2030" s="60"/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0"/>
    </row>
    <row r="2031" spans="1:15" x14ac:dyDescent="0.25">
      <c r="A2031" s="60"/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0"/>
    </row>
    <row r="2032" spans="1:15" x14ac:dyDescent="0.25">
      <c r="A2032" s="60"/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0"/>
    </row>
    <row r="2033" spans="1:15" x14ac:dyDescent="0.25">
      <c r="A2033" s="60"/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0"/>
    </row>
    <row r="2034" spans="1:15" x14ac:dyDescent="0.25">
      <c r="A2034" s="60"/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0"/>
    </row>
    <row r="2035" spans="1:15" x14ac:dyDescent="0.25">
      <c r="A2035" s="60"/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0"/>
    </row>
    <row r="2036" spans="1:15" x14ac:dyDescent="0.25">
      <c r="A2036" s="60"/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</row>
    <row r="2037" spans="1:15" x14ac:dyDescent="0.25">
      <c r="A2037" s="60"/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0"/>
    </row>
    <row r="2038" spans="1:15" x14ac:dyDescent="0.25">
      <c r="A2038" s="60"/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  <c r="N2038" s="60"/>
      <c r="O2038" s="60"/>
    </row>
    <row r="2039" spans="1:15" x14ac:dyDescent="0.25">
      <c r="A2039" s="60"/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  <c r="N2039" s="60"/>
      <c r="O2039" s="60"/>
    </row>
    <row r="2040" spans="1:15" x14ac:dyDescent="0.25">
      <c r="A2040" s="60"/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  <c r="N2040" s="60"/>
      <c r="O2040" s="60"/>
    </row>
    <row r="2041" spans="1:15" x14ac:dyDescent="0.25">
      <c r="A2041" s="60"/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  <c r="N2041" s="60"/>
      <c r="O2041" s="60"/>
    </row>
    <row r="2042" spans="1:15" x14ac:dyDescent="0.25">
      <c r="A2042" s="60"/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  <c r="N2042" s="60"/>
      <c r="O2042" s="60"/>
    </row>
    <row r="2043" spans="1:15" x14ac:dyDescent="0.25">
      <c r="A2043" s="60"/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  <c r="N2043" s="60"/>
      <c r="O2043" s="60"/>
    </row>
    <row r="2044" spans="1:15" x14ac:dyDescent="0.25">
      <c r="A2044" s="60"/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  <c r="N2044" s="60"/>
      <c r="O2044" s="60"/>
    </row>
    <row r="2045" spans="1:15" x14ac:dyDescent="0.25">
      <c r="A2045" s="60"/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  <c r="N2045" s="60"/>
      <c r="O2045" s="60"/>
    </row>
    <row r="2046" spans="1:15" x14ac:dyDescent="0.25">
      <c r="A2046" s="60"/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  <c r="N2046" s="60"/>
      <c r="O2046" s="60"/>
    </row>
    <row r="2047" spans="1:15" x14ac:dyDescent="0.25">
      <c r="A2047" s="60"/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  <c r="N2047" s="60"/>
      <c r="O2047" s="60"/>
    </row>
    <row r="2048" spans="1:15" x14ac:dyDescent="0.25">
      <c r="A2048" s="60"/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  <c r="N2048" s="60"/>
      <c r="O2048" s="60"/>
    </row>
    <row r="2049" spans="1:15" x14ac:dyDescent="0.25">
      <c r="A2049" s="60"/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  <c r="N2049" s="60"/>
      <c r="O2049" s="60"/>
    </row>
    <row r="2050" spans="1:15" x14ac:dyDescent="0.25">
      <c r="A2050" s="60"/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  <c r="N2050" s="60"/>
      <c r="O2050" s="60"/>
    </row>
    <row r="2051" spans="1:15" x14ac:dyDescent="0.25">
      <c r="A2051" s="60"/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  <c r="N2051" s="60"/>
      <c r="O2051" s="60"/>
    </row>
    <row r="2052" spans="1:15" x14ac:dyDescent="0.25">
      <c r="A2052" s="60"/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  <c r="N2052" s="60"/>
      <c r="O2052" s="60"/>
    </row>
    <row r="2053" spans="1:15" x14ac:dyDescent="0.25">
      <c r="A2053" s="60"/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  <c r="N2053" s="60"/>
      <c r="O2053" s="60"/>
    </row>
    <row r="2054" spans="1:15" x14ac:dyDescent="0.25">
      <c r="A2054" s="60"/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  <c r="N2054" s="60"/>
      <c r="O2054" s="60"/>
    </row>
    <row r="2055" spans="1:15" x14ac:dyDescent="0.25">
      <c r="A2055" s="60"/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  <c r="N2055" s="60"/>
      <c r="O2055" s="60"/>
    </row>
    <row r="2056" spans="1:15" x14ac:dyDescent="0.25">
      <c r="A2056" s="60"/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0"/>
    </row>
    <row r="2057" spans="1:15" x14ac:dyDescent="0.25">
      <c r="A2057" s="60"/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0"/>
    </row>
    <row r="2058" spans="1:15" x14ac:dyDescent="0.25">
      <c r="A2058" s="60"/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0"/>
    </row>
    <row r="2059" spans="1:15" x14ac:dyDescent="0.25">
      <c r="A2059" s="60"/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0"/>
    </row>
    <row r="2060" spans="1:15" x14ac:dyDescent="0.25">
      <c r="A2060" s="60"/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0"/>
    </row>
    <row r="2061" spans="1:15" x14ac:dyDescent="0.25">
      <c r="A2061" s="60"/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</row>
    <row r="2062" spans="1:15" x14ac:dyDescent="0.25">
      <c r="A2062" s="60"/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</row>
    <row r="2063" spans="1:15" x14ac:dyDescent="0.25">
      <c r="A2063" s="60"/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0"/>
    </row>
    <row r="2064" spans="1:15" x14ac:dyDescent="0.25">
      <c r="A2064" s="60"/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  <c r="N2064" s="60"/>
      <c r="O2064" s="60"/>
    </row>
    <row r="2065" spans="1:15" x14ac:dyDescent="0.25">
      <c r="A2065" s="60"/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0"/>
    </row>
    <row r="2066" spans="1:15" x14ac:dyDescent="0.25">
      <c r="A2066" s="60"/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0"/>
    </row>
    <row r="2067" spans="1:15" x14ac:dyDescent="0.25">
      <c r="A2067" s="60"/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</row>
    <row r="2068" spans="1:15" x14ac:dyDescent="0.25">
      <c r="A2068" s="60"/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0"/>
    </row>
    <row r="2069" spans="1:15" x14ac:dyDescent="0.25">
      <c r="A2069" s="60"/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  <c r="N2069" s="60"/>
      <c r="O2069" s="60"/>
    </row>
    <row r="2070" spans="1:15" x14ac:dyDescent="0.25">
      <c r="A2070" s="60"/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  <c r="N2070" s="60"/>
      <c r="O2070" s="60"/>
    </row>
    <row r="2071" spans="1:15" x14ac:dyDescent="0.25">
      <c r="A2071" s="60"/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  <c r="N2071" s="60"/>
      <c r="O2071" s="60"/>
    </row>
    <row r="2072" spans="1:15" x14ac:dyDescent="0.25">
      <c r="A2072" s="60"/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  <c r="N2072" s="60"/>
      <c r="O2072" s="60"/>
    </row>
    <row r="2073" spans="1:15" x14ac:dyDescent="0.25">
      <c r="A2073" s="60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</row>
    <row r="2074" spans="1:15" x14ac:dyDescent="0.25">
      <c r="A2074" s="60"/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  <c r="N2074" s="60"/>
      <c r="O2074" s="60"/>
    </row>
    <row r="2075" spans="1:15" x14ac:dyDescent="0.25">
      <c r="A2075" s="60"/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  <c r="N2075" s="60"/>
      <c r="O2075" s="60"/>
    </row>
    <row r="2076" spans="1:15" x14ac:dyDescent="0.25">
      <c r="A2076" s="60"/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  <c r="N2076" s="60"/>
      <c r="O2076" s="60"/>
    </row>
    <row r="2077" spans="1:15" x14ac:dyDescent="0.25">
      <c r="A2077" s="60"/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  <c r="N2077" s="60"/>
      <c r="O2077" s="60"/>
    </row>
    <row r="2078" spans="1:15" x14ac:dyDescent="0.25">
      <c r="A2078" s="60"/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</row>
    <row r="2079" spans="1:15" x14ac:dyDescent="0.25">
      <c r="A2079" s="60"/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</row>
    <row r="2080" spans="1:15" x14ac:dyDescent="0.25">
      <c r="A2080" s="60"/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0"/>
    </row>
    <row r="2081" spans="1:15" x14ac:dyDescent="0.25">
      <c r="A2081" s="60"/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0"/>
    </row>
    <row r="2082" spans="1:15" x14ac:dyDescent="0.25">
      <c r="A2082" s="60"/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0"/>
    </row>
    <row r="2083" spans="1:15" x14ac:dyDescent="0.25">
      <c r="A2083" s="60"/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0"/>
    </row>
    <row r="2084" spans="1:15" x14ac:dyDescent="0.25">
      <c r="A2084" s="60"/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0"/>
    </row>
    <row r="2085" spans="1:15" x14ac:dyDescent="0.25">
      <c r="A2085" s="60"/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</row>
    <row r="2086" spans="1:15" x14ac:dyDescent="0.25">
      <c r="A2086" s="60"/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  <c r="N2086" s="60"/>
      <c r="O2086" s="60"/>
    </row>
    <row r="2087" spans="1:15" x14ac:dyDescent="0.25">
      <c r="A2087" s="60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</row>
    <row r="2088" spans="1:15" x14ac:dyDescent="0.25">
      <c r="A2088" s="60"/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</row>
    <row r="2089" spans="1:15" x14ac:dyDescent="0.25">
      <c r="A2089" s="60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</row>
    <row r="2090" spans="1:15" x14ac:dyDescent="0.25">
      <c r="A2090" s="60"/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  <c r="N2090" s="60"/>
      <c r="O2090" s="60"/>
    </row>
    <row r="2091" spans="1:15" x14ac:dyDescent="0.25">
      <c r="A2091" s="60"/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  <c r="N2091" s="60"/>
      <c r="O2091" s="60"/>
    </row>
    <row r="2092" spans="1:15" x14ac:dyDescent="0.25">
      <c r="A2092" s="60"/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  <c r="N2092" s="60"/>
      <c r="O2092" s="60"/>
    </row>
    <row r="2093" spans="1:15" x14ac:dyDescent="0.25">
      <c r="A2093" s="60"/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  <c r="N2093" s="60"/>
      <c r="O2093" s="60"/>
    </row>
    <row r="2094" spans="1:15" x14ac:dyDescent="0.25">
      <c r="A2094" s="60"/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  <c r="N2094" s="60"/>
      <c r="O2094" s="60"/>
    </row>
    <row r="2095" spans="1:15" x14ac:dyDescent="0.25">
      <c r="A2095" s="60"/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</row>
    <row r="2096" spans="1:15" x14ac:dyDescent="0.25">
      <c r="A2096" s="60"/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  <c r="N2096" s="60"/>
      <c r="O2096" s="60"/>
    </row>
    <row r="2097" spans="1:15" x14ac:dyDescent="0.25">
      <c r="A2097" s="60"/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  <c r="N2097" s="60"/>
      <c r="O2097" s="60"/>
    </row>
    <row r="2098" spans="1:15" x14ac:dyDescent="0.25">
      <c r="A2098" s="60"/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  <c r="N2098" s="60"/>
      <c r="O2098" s="60"/>
    </row>
    <row r="2099" spans="1:15" x14ac:dyDescent="0.25">
      <c r="A2099" s="60"/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0"/>
    </row>
    <row r="2100" spans="1:15" x14ac:dyDescent="0.25">
      <c r="A2100" s="60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</row>
    <row r="2101" spans="1:15" x14ac:dyDescent="0.25">
      <c r="A2101" s="60"/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  <c r="N2101" s="60"/>
      <c r="O2101" s="60"/>
    </row>
    <row r="2102" spans="1:15" x14ac:dyDescent="0.25">
      <c r="A2102" s="60"/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0"/>
    </row>
    <row r="2103" spans="1:15" x14ac:dyDescent="0.25">
      <c r="A2103" s="60"/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0"/>
    </row>
    <row r="2104" spans="1:15" x14ac:dyDescent="0.25">
      <c r="A2104" s="60"/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0"/>
    </row>
    <row r="2105" spans="1:15" x14ac:dyDescent="0.25">
      <c r="A2105" s="60"/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0"/>
    </row>
    <row r="2106" spans="1:15" x14ac:dyDescent="0.25">
      <c r="A2106" s="60"/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0"/>
    </row>
    <row r="2107" spans="1:15" x14ac:dyDescent="0.25">
      <c r="A2107" s="60"/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0"/>
    </row>
    <row r="2108" spans="1:15" x14ac:dyDescent="0.25">
      <c r="A2108" s="60"/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0"/>
    </row>
    <row r="2109" spans="1:15" x14ac:dyDescent="0.25">
      <c r="A2109" s="60"/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</row>
    <row r="2110" spans="1:15" x14ac:dyDescent="0.25">
      <c r="A2110" s="60"/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  <c r="N2110" s="60"/>
      <c r="O2110" s="60"/>
    </row>
    <row r="2111" spans="1:15" x14ac:dyDescent="0.25">
      <c r="A2111" s="60"/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</row>
    <row r="2112" spans="1:15" x14ac:dyDescent="0.25">
      <c r="A2112" s="60"/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  <c r="N2112" s="60"/>
      <c r="O2112" s="60"/>
    </row>
    <row r="2113" spans="1:15" x14ac:dyDescent="0.25">
      <c r="A2113" s="60"/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  <c r="N2113" s="60"/>
      <c r="O2113" s="60"/>
    </row>
    <row r="2114" spans="1:15" x14ac:dyDescent="0.25">
      <c r="A2114" s="60"/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  <c r="N2114" s="60"/>
      <c r="O2114" s="60"/>
    </row>
    <row r="2115" spans="1:15" x14ac:dyDescent="0.25">
      <c r="A2115" s="60"/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  <c r="N2115" s="60"/>
      <c r="O2115" s="60"/>
    </row>
    <row r="2116" spans="1:15" x14ac:dyDescent="0.25">
      <c r="A2116" s="60"/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</row>
    <row r="2117" spans="1:15" x14ac:dyDescent="0.25">
      <c r="A2117" s="60"/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  <c r="N2117" s="60"/>
      <c r="O2117" s="60"/>
    </row>
    <row r="2118" spans="1:15" x14ac:dyDescent="0.25">
      <c r="A2118" s="60"/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  <c r="N2118" s="60"/>
      <c r="O2118" s="60"/>
    </row>
    <row r="2119" spans="1:15" x14ac:dyDescent="0.25">
      <c r="A2119" s="60"/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  <c r="N2119" s="60"/>
      <c r="O2119" s="60"/>
    </row>
    <row r="2120" spans="1:15" x14ac:dyDescent="0.25">
      <c r="A2120" s="60"/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  <c r="N2120" s="60"/>
      <c r="O2120" s="60"/>
    </row>
    <row r="2121" spans="1:15" x14ac:dyDescent="0.25">
      <c r="A2121" s="60"/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  <c r="N2121" s="60"/>
      <c r="O2121" s="60"/>
    </row>
    <row r="2122" spans="1:15" x14ac:dyDescent="0.25">
      <c r="A2122" s="60"/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  <c r="N2122" s="60"/>
      <c r="O2122" s="60"/>
    </row>
    <row r="2123" spans="1:15" x14ac:dyDescent="0.25">
      <c r="A2123" s="60"/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  <c r="N2123" s="60"/>
      <c r="O2123" s="60"/>
    </row>
    <row r="2124" spans="1:15" x14ac:dyDescent="0.25">
      <c r="A2124" s="60"/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  <c r="N2124" s="60"/>
      <c r="O2124" s="60"/>
    </row>
    <row r="2125" spans="1:15" x14ac:dyDescent="0.25">
      <c r="A2125" s="60"/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  <c r="N2125" s="60"/>
      <c r="O2125" s="60"/>
    </row>
    <row r="2126" spans="1:15" x14ac:dyDescent="0.25">
      <c r="A2126" s="60"/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  <c r="N2126" s="60"/>
      <c r="O2126" s="60"/>
    </row>
    <row r="2127" spans="1:15" x14ac:dyDescent="0.25">
      <c r="A2127" s="60"/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  <c r="N2127" s="60"/>
      <c r="O2127" s="60"/>
    </row>
    <row r="2128" spans="1:15" x14ac:dyDescent="0.25">
      <c r="A2128" s="60"/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0"/>
    </row>
    <row r="2129" spans="1:15" x14ac:dyDescent="0.25">
      <c r="A2129" s="60"/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0"/>
    </row>
    <row r="2130" spans="1:15" x14ac:dyDescent="0.25">
      <c r="A2130" s="60"/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0"/>
    </row>
    <row r="2131" spans="1:15" x14ac:dyDescent="0.25">
      <c r="A2131" s="60"/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0"/>
    </row>
    <row r="2132" spans="1:15" x14ac:dyDescent="0.25">
      <c r="A2132" s="60"/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0"/>
    </row>
    <row r="2133" spans="1:15" x14ac:dyDescent="0.25">
      <c r="A2133" s="60"/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0"/>
    </row>
    <row r="2134" spans="1:15" x14ac:dyDescent="0.25">
      <c r="A2134" s="60"/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  <c r="N2134" s="60"/>
      <c r="O2134" s="60"/>
    </row>
    <row r="2135" spans="1:15" x14ac:dyDescent="0.25">
      <c r="A2135" s="60"/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  <c r="N2135" s="60"/>
      <c r="O2135" s="60"/>
    </row>
    <row r="2136" spans="1:15" x14ac:dyDescent="0.25">
      <c r="A2136" s="60"/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0"/>
    </row>
    <row r="2137" spans="1:15" x14ac:dyDescent="0.25">
      <c r="A2137" s="60"/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0"/>
    </row>
    <row r="2138" spans="1:15" x14ac:dyDescent="0.25">
      <c r="A2138" s="60"/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  <c r="N2138" s="60"/>
      <c r="O2138" s="60"/>
    </row>
    <row r="2139" spans="1:15" x14ac:dyDescent="0.25">
      <c r="A2139" s="60"/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0"/>
    </row>
    <row r="2140" spans="1:15" x14ac:dyDescent="0.25">
      <c r="A2140" s="60"/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0"/>
    </row>
    <row r="2141" spans="1:15" x14ac:dyDescent="0.25">
      <c r="A2141" s="60"/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0"/>
    </row>
    <row r="2142" spans="1:15" x14ac:dyDescent="0.25">
      <c r="A2142" s="60"/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0"/>
    </row>
    <row r="2143" spans="1:15" x14ac:dyDescent="0.25">
      <c r="A2143" s="60"/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  <c r="N2143" s="60"/>
      <c r="O2143" s="60"/>
    </row>
    <row r="2144" spans="1:15" x14ac:dyDescent="0.25">
      <c r="A2144" s="60"/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  <c r="N2144" s="60"/>
      <c r="O2144" s="60"/>
    </row>
    <row r="2145" spans="1:15" x14ac:dyDescent="0.25">
      <c r="A2145" s="60"/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  <c r="N2145" s="60"/>
      <c r="O2145" s="60"/>
    </row>
    <row r="2146" spans="1:15" x14ac:dyDescent="0.25">
      <c r="A2146" s="60"/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  <c r="N2146" s="60"/>
      <c r="O2146" s="60"/>
    </row>
    <row r="2147" spans="1:15" x14ac:dyDescent="0.25">
      <c r="A2147" s="60"/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  <c r="N2147" s="60"/>
      <c r="O2147" s="60"/>
    </row>
    <row r="2148" spans="1:15" x14ac:dyDescent="0.25">
      <c r="A2148" s="60"/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  <c r="N2148" s="60"/>
      <c r="O2148" s="60"/>
    </row>
    <row r="2149" spans="1:15" x14ac:dyDescent="0.25">
      <c r="A2149" s="60"/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  <c r="N2149" s="60"/>
      <c r="O2149" s="60"/>
    </row>
    <row r="2150" spans="1:15" x14ac:dyDescent="0.25">
      <c r="A2150" s="60"/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  <c r="N2150" s="60"/>
      <c r="O2150" s="60"/>
    </row>
    <row r="2151" spans="1:15" x14ac:dyDescent="0.25">
      <c r="A2151" s="60"/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  <c r="N2151" s="60"/>
      <c r="O2151" s="60"/>
    </row>
    <row r="2152" spans="1:15" x14ac:dyDescent="0.25">
      <c r="A2152" s="60"/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0"/>
    </row>
    <row r="2153" spans="1:15" x14ac:dyDescent="0.25">
      <c r="A2153" s="60"/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0"/>
    </row>
    <row r="2154" spans="1:15" x14ac:dyDescent="0.25">
      <c r="A2154" s="60"/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0"/>
    </row>
    <row r="2155" spans="1:15" x14ac:dyDescent="0.25">
      <c r="A2155" s="60"/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0"/>
    </row>
    <row r="2156" spans="1:15" x14ac:dyDescent="0.25">
      <c r="A2156" s="60"/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0"/>
    </row>
    <row r="2157" spans="1:15" x14ac:dyDescent="0.25">
      <c r="A2157" s="60"/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0"/>
    </row>
    <row r="2158" spans="1:15" x14ac:dyDescent="0.25">
      <c r="A2158" s="60"/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  <c r="N2158" s="60"/>
      <c r="O2158" s="60"/>
    </row>
    <row r="2159" spans="1:15" x14ac:dyDescent="0.25">
      <c r="A2159" s="60"/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  <c r="N2159" s="60"/>
      <c r="O2159" s="60"/>
    </row>
    <row r="2160" spans="1:15" x14ac:dyDescent="0.25">
      <c r="A2160" s="60"/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</row>
    <row r="2161" spans="1:15" x14ac:dyDescent="0.25">
      <c r="A2161" s="60"/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  <c r="N2161" s="60"/>
      <c r="O2161" s="60"/>
    </row>
    <row r="2162" spans="1:15" x14ac:dyDescent="0.25">
      <c r="A2162" s="60"/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  <c r="N2162" s="60"/>
      <c r="O2162" s="60"/>
    </row>
    <row r="2163" spans="1:15" x14ac:dyDescent="0.25">
      <c r="A2163" s="60"/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  <c r="N2163" s="60"/>
      <c r="O2163" s="60"/>
    </row>
    <row r="2164" spans="1:15" x14ac:dyDescent="0.25">
      <c r="A2164" s="60"/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  <c r="N2164" s="60"/>
      <c r="O2164" s="60"/>
    </row>
    <row r="2165" spans="1:15" x14ac:dyDescent="0.25">
      <c r="A2165" s="60"/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</row>
    <row r="2166" spans="1:15" x14ac:dyDescent="0.25">
      <c r="A2166" s="60"/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  <c r="N2166" s="60"/>
      <c r="O2166" s="60"/>
    </row>
    <row r="2167" spans="1:15" x14ac:dyDescent="0.25">
      <c r="A2167" s="60"/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  <c r="N2167" s="60"/>
      <c r="O2167" s="60"/>
    </row>
    <row r="2168" spans="1:15" x14ac:dyDescent="0.25">
      <c r="A2168" s="60"/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  <c r="N2168" s="60"/>
      <c r="O2168" s="60"/>
    </row>
    <row r="2169" spans="1:15" x14ac:dyDescent="0.25">
      <c r="A2169" s="60"/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  <c r="N2169" s="60"/>
      <c r="O2169" s="60"/>
    </row>
    <row r="2170" spans="1:15" x14ac:dyDescent="0.25">
      <c r="A2170" s="60"/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  <c r="N2170" s="60"/>
      <c r="O2170" s="60"/>
    </row>
    <row r="2171" spans="1:15" x14ac:dyDescent="0.25">
      <c r="A2171" s="60"/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  <c r="N2171" s="60"/>
      <c r="O2171" s="60"/>
    </row>
    <row r="2172" spans="1:15" x14ac:dyDescent="0.25">
      <c r="A2172" s="60"/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  <c r="N2172" s="60"/>
      <c r="O2172" s="60"/>
    </row>
    <row r="2173" spans="1:15" x14ac:dyDescent="0.25">
      <c r="A2173" s="60"/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0"/>
    </row>
    <row r="2174" spans="1:15" x14ac:dyDescent="0.25">
      <c r="A2174" s="60"/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0"/>
    </row>
    <row r="2175" spans="1:15" x14ac:dyDescent="0.25">
      <c r="A2175" s="60"/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  <c r="N2175" s="60"/>
      <c r="O2175" s="60"/>
    </row>
    <row r="2176" spans="1:15" x14ac:dyDescent="0.25">
      <c r="A2176" s="60"/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0"/>
    </row>
    <row r="2177" spans="1:15" x14ac:dyDescent="0.25">
      <c r="A2177" s="60"/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0"/>
    </row>
    <row r="2178" spans="1:15" x14ac:dyDescent="0.25">
      <c r="A2178" s="60"/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0"/>
    </row>
    <row r="2179" spans="1:15" x14ac:dyDescent="0.25">
      <c r="A2179" s="60"/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0"/>
    </row>
    <row r="2180" spans="1:15" x14ac:dyDescent="0.25">
      <c r="A2180" s="60"/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0"/>
    </row>
    <row r="2181" spans="1:15" x14ac:dyDescent="0.25">
      <c r="A2181" s="60"/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0"/>
    </row>
    <row r="2182" spans="1:15" x14ac:dyDescent="0.25">
      <c r="A2182" s="60"/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  <c r="N2182" s="60"/>
      <c r="O2182" s="60"/>
    </row>
    <row r="2183" spans="1:15" x14ac:dyDescent="0.25">
      <c r="A2183" s="60"/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  <c r="N2183" s="60"/>
      <c r="O2183" s="60"/>
    </row>
    <row r="2184" spans="1:15" x14ac:dyDescent="0.25">
      <c r="A2184" s="60"/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  <c r="N2184" s="60"/>
      <c r="O2184" s="60"/>
    </row>
    <row r="2185" spans="1:15" x14ac:dyDescent="0.25">
      <c r="A2185" s="60"/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  <c r="N2185" s="60"/>
      <c r="O2185" s="60"/>
    </row>
    <row r="2186" spans="1:15" x14ac:dyDescent="0.25">
      <c r="A2186" s="60"/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  <c r="N2186" s="60"/>
      <c r="O2186" s="60"/>
    </row>
    <row r="2187" spans="1:15" x14ac:dyDescent="0.25">
      <c r="A2187" s="60"/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  <c r="N2187" s="60"/>
      <c r="O2187" s="60"/>
    </row>
    <row r="2188" spans="1:15" x14ac:dyDescent="0.25">
      <c r="A2188" s="60"/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  <c r="N2188" s="60"/>
      <c r="O2188" s="60"/>
    </row>
    <row r="2189" spans="1:15" x14ac:dyDescent="0.25">
      <c r="A2189" s="60"/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  <c r="N2189" s="60"/>
      <c r="O2189" s="60"/>
    </row>
    <row r="2190" spans="1:15" x14ac:dyDescent="0.25">
      <c r="A2190" s="60"/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  <c r="N2190" s="60"/>
      <c r="O2190" s="60"/>
    </row>
    <row r="2191" spans="1:15" x14ac:dyDescent="0.25">
      <c r="A2191" s="60"/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  <c r="N2191" s="60"/>
      <c r="O2191" s="60"/>
    </row>
    <row r="2192" spans="1:15" x14ac:dyDescent="0.25">
      <c r="A2192" s="60"/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  <c r="N2192" s="60"/>
      <c r="O2192" s="60"/>
    </row>
    <row r="2193" spans="1:15" x14ac:dyDescent="0.25">
      <c r="A2193" s="60"/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  <c r="N2193" s="60"/>
      <c r="O2193" s="60"/>
    </row>
    <row r="2194" spans="1:15" x14ac:dyDescent="0.25">
      <c r="A2194" s="60"/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  <c r="N2194" s="60"/>
      <c r="O2194" s="60"/>
    </row>
    <row r="2195" spans="1:15" x14ac:dyDescent="0.25">
      <c r="A2195" s="60"/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  <c r="N2195" s="60"/>
      <c r="O2195" s="60"/>
    </row>
    <row r="2196" spans="1:15" x14ac:dyDescent="0.25">
      <c r="A2196" s="60"/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  <c r="N2196" s="60"/>
      <c r="O2196" s="60"/>
    </row>
    <row r="2197" spans="1:15" x14ac:dyDescent="0.25">
      <c r="A2197" s="60"/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  <c r="N2197" s="60"/>
      <c r="O2197" s="60"/>
    </row>
    <row r="2198" spans="1:15" x14ac:dyDescent="0.25">
      <c r="A2198" s="60"/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  <c r="N2198" s="60"/>
      <c r="O2198" s="60"/>
    </row>
    <row r="2199" spans="1:15" x14ac:dyDescent="0.25">
      <c r="A2199" s="60"/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  <c r="N2199" s="60"/>
      <c r="O2199" s="60"/>
    </row>
    <row r="2200" spans="1:15" x14ac:dyDescent="0.25">
      <c r="A2200" s="60"/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0"/>
    </row>
    <row r="2201" spans="1:15" x14ac:dyDescent="0.25">
      <c r="A2201" s="60"/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0"/>
    </row>
    <row r="2202" spans="1:15" x14ac:dyDescent="0.25">
      <c r="A2202" s="60"/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0"/>
    </row>
    <row r="2203" spans="1:15" x14ac:dyDescent="0.25">
      <c r="A2203" s="60"/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0"/>
    </row>
    <row r="2204" spans="1:15" x14ac:dyDescent="0.25">
      <c r="A2204" s="60"/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0"/>
    </row>
    <row r="2205" spans="1:15" x14ac:dyDescent="0.25">
      <c r="A2205" s="60"/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0"/>
    </row>
    <row r="2206" spans="1:15" x14ac:dyDescent="0.25">
      <c r="A2206" s="60"/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  <c r="N2206" s="60"/>
      <c r="O2206" s="60"/>
    </row>
    <row r="2207" spans="1:15" x14ac:dyDescent="0.25">
      <c r="A2207" s="60"/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  <c r="N2207" s="60"/>
      <c r="O2207" s="60"/>
    </row>
    <row r="2208" spans="1:15" x14ac:dyDescent="0.25">
      <c r="A2208" s="60"/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  <c r="N2208" s="60"/>
      <c r="O2208" s="60"/>
    </row>
    <row r="2209" spans="1:15" x14ac:dyDescent="0.25">
      <c r="A2209" s="60"/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</row>
    <row r="2210" spans="1:15" x14ac:dyDescent="0.25">
      <c r="A2210" s="60"/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0"/>
    </row>
    <row r="2211" spans="1:15" x14ac:dyDescent="0.25">
      <c r="A2211" s="60"/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0"/>
    </row>
    <row r="2212" spans="1:15" x14ac:dyDescent="0.25">
      <c r="A2212" s="60"/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  <c r="N2212" s="60"/>
      <c r="O2212" s="60"/>
    </row>
    <row r="2213" spans="1:15" x14ac:dyDescent="0.25">
      <c r="A2213" s="60"/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0"/>
    </row>
    <row r="2214" spans="1:15" x14ac:dyDescent="0.25">
      <c r="A2214" s="60"/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</row>
    <row r="2215" spans="1:15" x14ac:dyDescent="0.25">
      <c r="A2215" s="60"/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0"/>
    </row>
    <row r="2216" spans="1:15" x14ac:dyDescent="0.25">
      <c r="A2216" s="60"/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0"/>
    </row>
    <row r="2217" spans="1:15" x14ac:dyDescent="0.25">
      <c r="A2217" s="60"/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  <c r="N2217" s="60"/>
      <c r="O2217" s="60"/>
    </row>
    <row r="2218" spans="1:15" x14ac:dyDescent="0.25">
      <c r="A2218" s="60"/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  <c r="N2218" s="60"/>
      <c r="O2218" s="60"/>
    </row>
    <row r="2219" spans="1:15" x14ac:dyDescent="0.25">
      <c r="A2219" s="60"/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  <c r="N2219" s="60"/>
      <c r="O2219" s="60"/>
    </row>
    <row r="2220" spans="1:15" x14ac:dyDescent="0.25">
      <c r="A2220" s="60"/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  <c r="N2220" s="60"/>
      <c r="O2220" s="60"/>
    </row>
    <row r="2221" spans="1:15" x14ac:dyDescent="0.25">
      <c r="A2221" s="60"/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  <c r="N2221" s="60"/>
      <c r="O2221" s="60"/>
    </row>
    <row r="2222" spans="1:15" x14ac:dyDescent="0.25">
      <c r="A2222" s="60"/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  <c r="N2222" s="60"/>
      <c r="O2222" s="60"/>
    </row>
    <row r="2223" spans="1:15" x14ac:dyDescent="0.25">
      <c r="A2223" s="60"/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  <c r="N2223" s="60"/>
      <c r="O2223" s="60"/>
    </row>
    <row r="2224" spans="1:15" x14ac:dyDescent="0.25">
      <c r="A2224" s="60"/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0"/>
    </row>
    <row r="2225" spans="1:15" x14ac:dyDescent="0.25">
      <c r="A2225" s="60"/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0"/>
    </row>
    <row r="2226" spans="1:15" x14ac:dyDescent="0.25">
      <c r="A2226" s="60"/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0"/>
    </row>
    <row r="2227" spans="1:15" x14ac:dyDescent="0.25">
      <c r="A2227" s="60"/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0"/>
    </row>
    <row r="2228" spans="1:15" x14ac:dyDescent="0.25">
      <c r="A2228" s="60"/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0"/>
    </row>
    <row r="2229" spans="1:15" x14ac:dyDescent="0.25">
      <c r="A2229" s="60"/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0"/>
    </row>
    <row r="2230" spans="1:15" x14ac:dyDescent="0.25">
      <c r="A2230" s="60"/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  <c r="N2230" s="60"/>
      <c r="O2230" s="60"/>
    </row>
    <row r="2231" spans="1:15" x14ac:dyDescent="0.25">
      <c r="A2231" s="60"/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  <c r="N2231" s="60"/>
      <c r="O2231" s="60"/>
    </row>
    <row r="2232" spans="1:15" x14ac:dyDescent="0.25">
      <c r="A2232" s="60"/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  <c r="N2232" s="60"/>
      <c r="O2232" s="60"/>
    </row>
    <row r="2233" spans="1:15" x14ac:dyDescent="0.25">
      <c r="A2233" s="60"/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  <c r="N2233" s="60"/>
      <c r="O2233" s="60"/>
    </row>
    <row r="2234" spans="1:15" x14ac:dyDescent="0.25">
      <c r="A2234" s="60"/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  <c r="N2234" s="60"/>
      <c r="O2234" s="60"/>
    </row>
    <row r="2235" spans="1:15" x14ac:dyDescent="0.25">
      <c r="A2235" s="60"/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  <c r="N2235" s="60"/>
      <c r="O2235" s="60"/>
    </row>
    <row r="2236" spans="1:15" x14ac:dyDescent="0.25">
      <c r="A2236" s="60"/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  <c r="N2236" s="60"/>
      <c r="O2236" s="60"/>
    </row>
    <row r="2237" spans="1:15" x14ac:dyDescent="0.25">
      <c r="A2237" s="60"/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  <c r="N2237" s="60"/>
      <c r="O2237" s="60"/>
    </row>
    <row r="2238" spans="1:15" x14ac:dyDescent="0.25">
      <c r="A2238" s="60"/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  <c r="N2238" s="60"/>
      <c r="O2238" s="60"/>
    </row>
    <row r="2239" spans="1:15" x14ac:dyDescent="0.25">
      <c r="A2239" s="60"/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  <c r="N2239" s="60"/>
      <c r="O2239" s="60"/>
    </row>
    <row r="2240" spans="1:15" x14ac:dyDescent="0.25">
      <c r="A2240" s="60"/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  <c r="N2240" s="60"/>
      <c r="O2240" s="60"/>
    </row>
    <row r="2241" spans="1:15" x14ac:dyDescent="0.25">
      <c r="A2241" s="60"/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  <c r="N2241" s="60"/>
      <c r="O2241" s="60"/>
    </row>
    <row r="2242" spans="1:15" x14ac:dyDescent="0.25">
      <c r="A2242" s="60"/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  <c r="N2242" s="60"/>
      <c r="O2242" s="60"/>
    </row>
    <row r="2243" spans="1:15" x14ac:dyDescent="0.25">
      <c r="A2243" s="60"/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  <c r="N2243" s="60"/>
      <c r="O2243" s="60"/>
    </row>
    <row r="2244" spans="1:15" x14ac:dyDescent="0.25">
      <c r="A2244" s="60"/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  <c r="N2244" s="60"/>
      <c r="O2244" s="60"/>
    </row>
    <row r="2245" spans="1:15" x14ac:dyDescent="0.25">
      <c r="A2245" s="60"/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  <c r="N2245" s="60"/>
      <c r="O2245" s="60"/>
    </row>
    <row r="2246" spans="1:15" x14ac:dyDescent="0.25">
      <c r="A2246" s="60"/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  <c r="N2246" s="60"/>
      <c r="O2246" s="60"/>
    </row>
    <row r="2247" spans="1:15" x14ac:dyDescent="0.25">
      <c r="A2247" s="60"/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0"/>
    </row>
    <row r="2248" spans="1:15" x14ac:dyDescent="0.25">
      <c r="A2248" s="60"/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0"/>
    </row>
    <row r="2249" spans="1:15" x14ac:dyDescent="0.25">
      <c r="A2249" s="60"/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0"/>
    </row>
    <row r="2250" spans="1:15" x14ac:dyDescent="0.25">
      <c r="A2250" s="60"/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0"/>
    </row>
    <row r="2251" spans="1:15" x14ac:dyDescent="0.25">
      <c r="A2251" s="60"/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0"/>
    </row>
    <row r="2252" spans="1:15" x14ac:dyDescent="0.25">
      <c r="A2252" s="60"/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0"/>
    </row>
    <row r="2253" spans="1:15" x14ac:dyDescent="0.25">
      <c r="A2253" s="60"/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0"/>
    </row>
    <row r="2254" spans="1:15" x14ac:dyDescent="0.25">
      <c r="A2254" s="60"/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  <c r="N2254" s="60"/>
      <c r="O2254" s="60"/>
    </row>
    <row r="2255" spans="1:15" x14ac:dyDescent="0.25">
      <c r="A2255" s="60"/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  <c r="N2255" s="60"/>
      <c r="O2255" s="60"/>
    </row>
    <row r="2256" spans="1:15" x14ac:dyDescent="0.25">
      <c r="A2256" s="60"/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  <c r="N2256" s="60"/>
      <c r="O2256" s="60"/>
    </row>
    <row r="2257" spans="1:15" x14ac:dyDescent="0.25">
      <c r="A2257" s="60"/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  <c r="N2257" s="60"/>
      <c r="O2257" s="60"/>
    </row>
    <row r="2258" spans="1:15" x14ac:dyDescent="0.25">
      <c r="A2258" s="60"/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</row>
    <row r="2259" spans="1:15" x14ac:dyDescent="0.25">
      <c r="A2259" s="60"/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  <c r="N2259" s="60"/>
      <c r="O2259" s="60"/>
    </row>
    <row r="2260" spans="1:15" x14ac:dyDescent="0.25">
      <c r="A2260" s="60"/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  <c r="N2260" s="60"/>
      <c r="O2260" s="60"/>
    </row>
    <row r="2261" spans="1:15" x14ac:dyDescent="0.25">
      <c r="A2261" s="60"/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  <c r="N2261" s="60"/>
      <c r="O2261" s="60"/>
    </row>
    <row r="2262" spans="1:15" x14ac:dyDescent="0.25">
      <c r="A2262" s="60"/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  <c r="N2262" s="60"/>
      <c r="O2262" s="60"/>
    </row>
    <row r="2263" spans="1:15" x14ac:dyDescent="0.25">
      <c r="A2263" s="60"/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</row>
    <row r="2264" spans="1:15" x14ac:dyDescent="0.25">
      <c r="A2264" s="60"/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  <c r="N2264" s="60"/>
      <c r="O2264" s="60"/>
    </row>
    <row r="2265" spans="1:15" x14ac:dyDescent="0.25">
      <c r="A2265" s="60"/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  <c r="N2265" s="60"/>
      <c r="O2265" s="60"/>
    </row>
    <row r="2266" spans="1:15" x14ac:dyDescent="0.25">
      <c r="A2266" s="60"/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  <c r="N2266" s="60"/>
      <c r="O2266" s="60"/>
    </row>
    <row r="2267" spans="1:15" x14ac:dyDescent="0.25">
      <c r="A2267" s="60"/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  <c r="N2267" s="60"/>
      <c r="O2267" s="60"/>
    </row>
    <row r="2268" spans="1:15" x14ac:dyDescent="0.25">
      <c r="A2268" s="60"/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  <c r="N2268" s="60"/>
      <c r="O2268" s="60"/>
    </row>
    <row r="2269" spans="1:15" x14ac:dyDescent="0.25">
      <c r="A2269" s="60"/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  <c r="N2269" s="60"/>
      <c r="O2269" s="60"/>
    </row>
    <row r="2270" spans="1:15" x14ac:dyDescent="0.25">
      <c r="A2270" s="60"/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  <c r="N2270" s="60"/>
      <c r="O2270" s="60"/>
    </row>
    <row r="2271" spans="1:15" x14ac:dyDescent="0.25">
      <c r="A2271" s="60"/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  <c r="N2271" s="60"/>
      <c r="O2271" s="60"/>
    </row>
    <row r="2272" spans="1:15" x14ac:dyDescent="0.25">
      <c r="A2272" s="60"/>
      <c r="B2272" s="60"/>
      <c r="C2272" s="60"/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0"/>
    </row>
    <row r="2273" spans="1:15" x14ac:dyDescent="0.25">
      <c r="A2273" s="60"/>
      <c r="B2273" s="60"/>
      <c r="C2273" s="60"/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0"/>
    </row>
    <row r="2274" spans="1:15" x14ac:dyDescent="0.25">
      <c r="A2274" s="60"/>
      <c r="B2274" s="60"/>
      <c r="C2274" s="60"/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0"/>
    </row>
    <row r="2275" spans="1:15" x14ac:dyDescent="0.25">
      <c r="A2275" s="60"/>
      <c r="B2275" s="60"/>
      <c r="C2275" s="60"/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0"/>
    </row>
    <row r="2276" spans="1:15" x14ac:dyDescent="0.25">
      <c r="A2276" s="60"/>
      <c r="B2276" s="60"/>
      <c r="C2276" s="60"/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0"/>
    </row>
    <row r="2277" spans="1:15" x14ac:dyDescent="0.25">
      <c r="A2277" s="60"/>
      <c r="B2277" s="60"/>
      <c r="C2277" s="60"/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0"/>
    </row>
    <row r="2278" spans="1:15" x14ac:dyDescent="0.25">
      <c r="A2278" s="60"/>
      <c r="B2278" s="60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</row>
    <row r="2279" spans="1:15" x14ac:dyDescent="0.25">
      <c r="A2279" s="60"/>
      <c r="B2279" s="60"/>
      <c r="C2279" s="60"/>
      <c r="D2279" s="60"/>
      <c r="E2279" s="60"/>
      <c r="F2279" s="60"/>
      <c r="G2279" s="60"/>
      <c r="H2279" s="60"/>
      <c r="I2279" s="60"/>
      <c r="J2279" s="60"/>
      <c r="K2279" s="60"/>
      <c r="L2279" s="60"/>
      <c r="M2279" s="60"/>
      <c r="N2279" s="60"/>
      <c r="O2279" s="60"/>
    </row>
    <row r="2280" spans="1:15" x14ac:dyDescent="0.25">
      <c r="A2280" s="60"/>
      <c r="B2280" s="60"/>
      <c r="C2280" s="60"/>
      <c r="D2280" s="60"/>
      <c r="E2280" s="60"/>
      <c r="F2280" s="60"/>
      <c r="G2280" s="60"/>
      <c r="H2280" s="60"/>
      <c r="I2280" s="60"/>
      <c r="J2280" s="60"/>
      <c r="K2280" s="60"/>
      <c r="L2280" s="60"/>
      <c r="M2280" s="60"/>
      <c r="N2280" s="60"/>
      <c r="O2280" s="60"/>
    </row>
    <row r="2281" spans="1:15" x14ac:dyDescent="0.25">
      <c r="A2281" s="60"/>
      <c r="B2281" s="60"/>
      <c r="C2281" s="60"/>
      <c r="D2281" s="60"/>
      <c r="E2281" s="60"/>
      <c r="F2281" s="60"/>
      <c r="G2281" s="60"/>
      <c r="H2281" s="60"/>
      <c r="I2281" s="60"/>
      <c r="J2281" s="60"/>
      <c r="K2281" s="60"/>
      <c r="L2281" s="60"/>
      <c r="M2281" s="60"/>
      <c r="N2281" s="60"/>
      <c r="O2281" s="60"/>
    </row>
    <row r="2282" spans="1:15" x14ac:dyDescent="0.25">
      <c r="A2282" s="60"/>
      <c r="B2282" s="60"/>
      <c r="C2282" s="60"/>
      <c r="D2282" s="60"/>
      <c r="E2282" s="60"/>
      <c r="F2282" s="60"/>
      <c r="G2282" s="60"/>
      <c r="H2282" s="60"/>
      <c r="I2282" s="60"/>
      <c r="J2282" s="60"/>
      <c r="K2282" s="60"/>
      <c r="L2282" s="60"/>
      <c r="M2282" s="60"/>
      <c r="N2282" s="60"/>
      <c r="O2282" s="60"/>
    </row>
    <row r="2283" spans="1:15" x14ac:dyDescent="0.25">
      <c r="A2283" s="60"/>
      <c r="B2283" s="60"/>
      <c r="C2283" s="60"/>
      <c r="D2283" s="60"/>
      <c r="E2283" s="60"/>
      <c r="F2283" s="60"/>
      <c r="G2283" s="60"/>
      <c r="H2283" s="60"/>
      <c r="I2283" s="60"/>
      <c r="J2283" s="60"/>
      <c r="K2283" s="60"/>
      <c r="L2283" s="60"/>
      <c r="M2283" s="60"/>
      <c r="N2283" s="60"/>
      <c r="O2283" s="60"/>
    </row>
    <row r="2284" spans="1:15" x14ac:dyDescent="0.25">
      <c r="A2284" s="60"/>
      <c r="B2284" s="60"/>
      <c r="C2284" s="60"/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0"/>
    </row>
    <row r="2285" spans="1:15" x14ac:dyDescent="0.25">
      <c r="A2285" s="60"/>
      <c r="B2285" s="60"/>
      <c r="C2285" s="60"/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0"/>
    </row>
    <row r="2286" spans="1:15" x14ac:dyDescent="0.25">
      <c r="A2286" s="60"/>
      <c r="B2286" s="60"/>
      <c r="C2286" s="60"/>
      <c r="D2286" s="60"/>
      <c r="E2286" s="60"/>
      <c r="F2286" s="60"/>
      <c r="G2286" s="60"/>
      <c r="H2286" s="60"/>
      <c r="I2286" s="60"/>
      <c r="J2286" s="60"/>
      <c r="K2286" s="60"/>
      <c r="L2286" s="60"/>
      <c r="M2286" s="60"/>
      <c r="N2286" s="60"/>
      <c r="O2286" s="60"/>
    </row>
    <row r="2287" spans="1:15" x14ac:dyDescent="0.25">
      <c r="A2287" s="60"/>
      <c r="B2287" s="60"/>
      <c r="C2287" s="60"/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0"/>
    </row>
    <row r="2288" spans="1:15" x14ac:dyDescent="0.25">
      <c r="A2288" s="60"/>
      <c r="B2288" s="60"/>
      <c r="C2288" s="60"/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0"/>
    </row>
    <row r="2289" spans="1:15" x14ac:dyDescent="0.25">
      <c r="A2289" s="60"/>
      <c r="B2289" s="60"/>
      <c r="C2289" s="60"/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0"/>
    </row>
    <row r="2290" spans="1:15" x14ac:dyDescent="0.25">
      <c r="A2290" s="60"/>
      <c r="B2290" s="60"/>
      <c r="C2290" s="60"/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0"/>
    </row>
    <row r="2291" spans="1:15" x14ac:dyDescent="0.25">
      <c r="A2291" s="60"/>
      <c r="B2291" s="60"/>
      <c r="C2291" s="60"/>
      <c r="D2291" s="60"/>
      <c r="E2291" s="60"/>
      <c r="F2291" s="60"/>
      <c r="G2291" s="60"/>
      <c r="H2291" s="60"/>
      <c r="I2291" s="60"/>
      <c r="J2291" s="60"/>
      <c r="K2291" s="60"/>
      <c r="L2291" s="60"/>
      <c r="M2291" s="60"/>
      <c r="N2291" s="60"/>
      <c r="O2291" s="60"/>
    </row>
    <row r="2292" spans="1:15" x14ac:dyDescent="0.25">
      <c r="A2292" s="60"/>
      <c r="B2292" s="60"/>
      <c r="C2292" s="60"/>
      <c r="D2292" s="60"/>
      <c r="E2292" s="60"/>
      <c r="F2292" s="60"/>
      <c r="G2292" s="60"/>
      <c r="H2292" s="60"/>
      <c r="I2292" s="60"/>
      <c r="J2292" s="60"/>
      <c r="K2292" s="60"/>
      <c r="L2292" s="60"/>
      <c r="M2292" s="60"/>
      <c r="N2292" s="60"/>
      <c r="O2292" s="60"/>
    </row>
    <row r="2293" spans="1:15" x14ac:dyDescent="0.25">
      <c r="A2293" s="60"/>
      <c r="B2293" s="60"/>
      <c r="C2293" s="60"/>
      <c r="D2293" s="60"/>
      <c r="E2293" s="60"/>
      <c r="F2293" s="60"/>
      <c r="G2293" s="60"/>
      <c r="H2293" s="60"/>
      <c r="I2293" s="60"/>
      <c r="J2293" s="60"/>
      <c r="K2293" s="60"/>
      <c r="L2293" s="60"/>
      <c r="M2293" s="60"/>
      <c r="N2293" s="60"/>
      <c r="O2293" s="60"/>
    </row>
    <row r="2294" spans="1:15" x14ac:dyDescent="0.25">
      <c r="A2294" s="60"/>
      <c r="B2294" s="60"/>
      <c r="C2294" s="60"/>
      <c r="D2294" s="60"/>
      <c r="E2294" s="60"/>
      <c r="F2294" s="60"/>
      <c r="G2294" s="60"/>
      <c r="H2294" s="60"/>
      <c r="I2294" s="60"/>
      <c r="J2294" s="60"/>
      <c r="K2294" s="60"/>
      <c r="L2294" s="60"/>
      <c r="M2294" s="60"/>
      <c r="N2294" s="60"/>
      <c r="O2294" s="60"/>
    </row>
    <row r="2295" spans="1:15" x14ac:dyDescent="0.25">
      <c r="A2295" s="60"/>
      <c r="B2295" s="60"/>
      <c r="C2295" s="60"/>
      <c r="D2295" s="60"/>
      <c r="E2295" s="60"/>
      <c r="F2295" s="60"/>
      <c r="G2295" s="60"/>
      <c r="H2295" s="60"/>
      <c r="I2295" s="60"/>
      <c r="J2295" s="60"/>
      <c r="K2295" s="60"/>
      <c r="L2295" s="60"/>
      <c r="M2295" s="60"/>
      <c r="N2295" s="60"/>
      <c r="O2295" s="60"/>
    </row>
    <row r="2296" spans="1:15" x14ac:dyDescent="0.25">
      <c r="A2296" s="60"/>
      <c r="B2296" s="60"/>
      <c r="C2296" s="60"/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0"/>
    </row>
    <row r="2297" spans="1:15" x14ac:dyDescent="0.25">
      <c r="A2297" s="60"/>
      <c r="B2297" s="60"/>
      <c r="C2297" s="60"/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0"/>
    </row>
    <row r="2298" spans="1:15" x14ac:dyDescent="0.25">
      <c r="A2298" s="60"/>
      <c r="B2298" s="60"/>
      <c r="C2298" s="60"/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0"/>
    </row>
    <row r="2299" spans="1:15" x14ac:dyDescent="0.25">
      <c r="A2299" s="60"/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0"/>
    </row>
    <row r="2300" spans="1:15" x14ac:dyDescent="0.25">
      <c r="A2300" s="60"/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0"/>
    </row>
    <row r="2301" spans="1:15" x14ac:dyDescent="0.25">
      <c r="A2301" s="60"/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0"/>
    </row>
    <row r="2302" spans="1:15" x14ac:dyDescent="0.25">
      <c r="A2302" s="60"/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  <c r="N2302" s="60"/>
      <c r="O2302" s="60"/>
    </row>
    <row r="2303" spans="1:15" x14ac:dyDescent="0.25">
      <c r="A2303" s="60"/>
      <c r="B2303" s="60"/>
      <c r="C2303" s="60"/>
      <c r="D2303" s="60"/>
      <c r="E2303" s="60"/>
      <c r="F2303" s="60"/>
      <c r="G2303" s="60"/>
      <c r="H2303" s="60"/>
      <c r="I2303" s="60"/>
      <c r="J2303" s="60"/>
      <c r="K2303" s="60"/>
      <c r="L2303" s="60"/>
      <c r="M2303" s="60"/>
      <c r="N2303" s="60"/>
      <c r="O2303" s="60"/>
    </row>
    <row r="2304" spans="1:15" x14ac:dyDescent="0.25">
      <c r="A2304" s="60"/>
      <c r="B2304" s="60"/>
      <c r="C2304" s="60"/>
      <c r="D2304" s="60"/>
      <c r="E2304" s="60"/>
      <c r="F2304" s="60"/>
      <c r="G2304" s="60"/>
      <c r="H2304" s="60"/>
      <c r="I2304" s="60"/>
      <c r="J2304" s="60"/>
      <c r="K2304" s="60"/>
      <c r="L2304" s="60"/>
      <c r="M2304" s="60"/>
      <c r="N2304" s="60"/>
      <c r="O2304" s="60"/>
    </row>
    <row r="2305" spans="1:15" x14ac:dyDescent="0.25">
      <c r="A2305" s="60"/>
      <c r="B2305" s="60"/>
      <c r="C2305" s="60"/>
      <c r="D2305" s="60"/>
      <c r="E2305" s="60"/>
      <c r="F2305" s="60"/>
      <c r="G2305" s="60"/>
      <c r="H2305" s="60"/>
      <c r="I2305" s="60"/>
      <c r="J2305" s="60"/>
      <c r="K2305" s="60"/>
      <c r="L2305" s="60"/>
      <c r="M2305" s="60"/>
      <c r="N2305" s="60"/>
      <c r="O2305" s="60"/>
    </row>
    <row r="2306" spans="1:15" x14ac:dyDescent="0.25">
      <c r="A2306" s="60"/>
      <c r="B2306" s="60"/>
      <c r="C2306" s="60"/>
      <c r="D2306" s="60"/>
      <c r="E2306" s="60"/>
      <c r="F2306" s="60"/>
      <c r="G2306" s="60"/>
      <c r="H2306" s="60"/>
      <c r="I2306" s="60"/>
      <c r="J2306" s="60"/>
      <c r="K2306" s="60"/>
      <c r="L2306" s="60"/>
      <c r="M2306" s="60"/>
      <c r="N2306" s="60"/>
      <c r="O2306" s="60"/>
    </row>
    <row r="2307" spans="1:15" x14ac:dyDescent="0.25">
      <c r="A2307" s="60"/>
      <c r="B2307" s="60"/>
      <c r="C2307" s="60"/>
      <c r="D2307" s="60"/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</row>
    <row r="2308" spans="1:15" x14ac:dyDescent="0.25">
      <c r="A2308" s="60"/>
      <c r="B2308" s="60"/>
      <c r="C2308" s="60"/>
      <c r="D2308" s="60"/>
      <c r="E2308" s="60"/>
      <c r="F2308" s="60"/>
      <c r="G2308" s="60"/>
      <c r="H2308" s="60"/>
      <c r="I2308" s="60"/>
      <c r="J2308" s="60"/>
      <c r="K2308" s="60"/>
      <c r="L2308" s="60"/>
      <c r="M2308" s="60"/>
      <c r="N2308" s="60"/>
      <c r="O2308" s="60"/>
    </row>
    <row r="2309" spans="1:15" x14ac:dyDescent="0.25">
      <c r="A2309" s="60"/>
      <c r="B2309" s="60"/>
      <c r="C2309" s="60"/>
      <c r="D2309" s="60"/>
      <c r="E2309" s="60"/>
      <c r="F2309" s="60"/>
      <c r="G2309" s="60"/>
      <c r="H2309" s="60"/>
      <c r="I2309" s="60"/>
      <c r="J2309" s="60"/>
      <c r="K2309" s="60"/>
      <c r="L2309" s="60"/>
      <c r="M2309" s="60"/>
      <c r="N2309" s="60"/>
      <c r="O2309" s="60"/>
    </row>
    <row r="2310" spans="1:15" x14ac:dyDescent="0.25">
      <c r="A2310" s="60"/>
      <c r="B2310" s="60"/>
      <c r="C2310" s="60"/>
      <c r="D2310" s="60"/>
      <c r="E2310" s="60"/>
      <c r="F2310" s="60"/>
      <c r="G2310" s="60"/>
      <c r="H2310" s="60"/>
      <c r="I2310" s="60"/>
      <c r="J2310" s="60"/>
      <c r="K2310" s="60"/>
      <c r="L2310" s="60"/>
      <c r="M2310" s="60"/>
      <c r="N2310" s="60"/>
      <c r="O2310" s="60"/>
    </row>
    <row r="2311" spans="1:15" x14ac:dyDescent="0.25">
      <c r="A2311" s="60"/>
      <c r="B2311" s="60"/>
      <c r="C2311" s="60"/>
      <c r="D2311" s="60"/>
      <c r="E2311" s="60"/>
      <c r="F2311" s="60"/>
      <c r="G2311" s="60"/>
      <c r="H2311" s="60"/>
      <c r="I2311" s="60"/>
      <c r="J2311" s="60"/>
      <c r="K2311" s="60"/>
      <c r="L2311" s="60"/>
      <c r="M2311" s="60"/>
      <c r="N2311" s="60"/>
      <c r="O2311" s="60"/>
    </row>
    <row r="2312" spans="1:15" x14ac:dyDescent="0.25">
      <c r="A2312" s="60"/>
      <c r="B2312" s="60"/>
      <c r="C2312" s="60"/>
      <c r="D2312" s="60"/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</row>
    <row r="2313" spans="1:15" x14ac:dyDescent="0.25">
      <c r="A2313" s="60"/>
      <c r="B2313" s="60"/>
      <c r="C2313" s="60"/>
      <c r="D2313" s="60"/>
      <c r="E2313" s="60"/>
      <c r="F2313" s="60"/>
      <c r="G2313" s="60"/>
      <c r="H2313" s="60"/>
      <c r="I2313" s="60"/>
      <c r="J2313" s="60"/>
      <c r="K2313" s="60"/>
      <c r="L2313" s="60"/>
      <c r="M2313" s="60"/>
      <c r="N2313" s="60"/>
      <c r="O2313" s="60"/>
    </row>
    <row r="2314" spans="1:15" x14ac:dyDescent="0.25">
      <c r="A2314" s="60"/>
      <c r="B2314" s="60"/>
      <c r="C2314" s="60"/>
      <c r="D2314" s="60"/>
      <c r="E2314" s="60"/>
      <c r="F2314" s="60"/>
      <c r="G2314" s="60"/>
      <c r="H2314" s="60"/>
      <c r="I2314" s="60"/>
      <c r="J2314" s="60"/>
      <c r="K2314" s="60"/>
      <c r="L2314" s="60"/>
      <c r="M2314" s="60"/>
      <c r="N2314" s="60"/>
      <c r="O2314" s="60"/>
    </row>
    <row r="2315" spans="1:15" x14ac:dyDescent="0.25">
      <c r="A2315" s="60"/>
      <c r="B2315" s="60"/>
      <c r="C2315" s="60"/>
      <c r="D2315" s="60"/>
      <c r="E2315" s="60"/>
      <c r="F2315" s="60"/>
      <c r="G2315" s="60"/>
      <c r="H2315" s="60"/>
      <c r="I2315" s="60"/>
      <c r="J2315" s="60"/>
      <c r="K2315" s="60"/>
      <c r="L2315" s="60"/>
      <c r="M2315" s="60"/>
      <c r="N2315" s="60"/>
      <c r="O2315" s="60"/>
    </row>
    <row r="2316" spans="1:15" x14ac:dyDescent="0.25">
      <c r="A2316" s="60"/>
      <c r="B2316" s="60"/>
      <c r="C2316" s="60"/>
      <c r="D2316" s="60"/>
      <c r="E2316" s="60"/>
      <c r="F2316" s="60"/>
      <c r="G2316" s="60"/>
      <c r="H2316" s="60"/>
      <c r="I2316" s="60"/>
      <c r="J2316" s="60"/>
      <c r="K2316" s="60"/>
      <c r="L2316" s="60"/>
      <c r="M2316" s="60"/>
      <c r="N2316" s="60"/>
      <c r="O2316" s="60"/>
    </row>
    <row r="2317" spans="1:15" x14ac:dyDescent="0.25">
      <c r="A2317" s="60"/>
      <c r="B2317" s="60"/>
      <c r="C2317" s="60"/>
      <c r="D2317" s="60"/>
      <c r="E2317" s="60"/>
      <c r="F2317" s="60"/>
      <c r="G2317" s="60"/>
      <c r="H2317" s="60"/>
      <c r="I2317" s="60"/>
      <c r="J2317" s="60"/>
      <c r="K2317" s="60"/>
      <c r="L2317" s="60"/>
      <c r="M2317" s="60"/>
      <c r="N2317" s="60"/>
      <c r="O2317" s="60"/>
    </row>
    <row r="2318" spans="1:15" x14ac:dyDescent="0.25">
      <c r="A2318" s="60"/>
      <c r="B2318" s="60"/>
      <c r="C2318" s="60"/>
      <c r="D2318" s="60"/>
      <c r="E2318" s="60"/>
      <c r="F2318" s="60"/>
      <c r="G2318" s="60"/>
      <c r="H2318" s="60"/>
      <c r="I2318" s="60"/>
      <c r="J2318" s="60"/>
      <c r="K2318" s="60"/>
      <c r="L2318" s="60"/>
      <c r="M2318" s="60"/>
      <c r="N2318" s="60"/>
      <c r="O2318" s="60"/>
    </row>
    <row r="2319" spans="1:15" x14ac:dyDescent="0.25">
      <c r="A2319" s="60"/>
      <c r="B2319" s="60"/>
      <c r="C2319" s="60"/>
      <c r="D2319" s="60"/>
      <c r="E2319" s="60"/>
      <c r="F2319" s="60"/>
      <c r="G2319" s="60"/>
      <c r="H2319" s="60"/>
      <c r="I2319" s="60"/>
      <c r="J2319" s="60"/>
      <c r="K2319" s="60"/>
      <c r="L2319" s="60"/>
      <c r="M2319" s="60"/>
      <c r="N2319" s="60"/>
      <c r="O2319" s="60"/>
    </row>
    <row r="2320" spans="1:15" x14ac:dyDescent="0.25">
      <c r="A2320" s="60"/>
      <c r="B2320" s="60"/>
      <c r="C2320" s="60"/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0"/>
    </row>
    <row r="2321" spans="1:15" x14ac:dyDescent="0.25">
      <c r="A2321" s="60"/>
      <c r="B2321" s="60"/>
      <c r="C2321" s="60"/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0"/>
    </row>
    <row r="2322" spans="1:15" x14ac:dyDescent="0.25">
      <c r="A2322" s="60"/>
      <c r="B2322" s="60"/>
      <c r="C2322" s="60"/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0"/>
    </row>
    <row r="2323" spans="1:15" x14ac:dyDescent="0.25">
      <c r="A2323" s="60"/>
      <c r="B2323" s="60"/>
      <c r="C2323" s="60"/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0"/>
    </row>
    <row r="2324" spans="1:15" x14ac:dyDescent="0.25">
      <c r="A2324" s="60"/>
      <c r="B2324" s="60"/>
      <c r="C2324" s="60"/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0"/>
    </row>
    <row r="2325" spans="1:15" x14ac:dyDescent="0.25">
      <c r="A2325" s="60"/>
      <c r="B2325" s="60"/>
      <c r="C2325" s="60"/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0"/>
    </row>
    <row r="2326" spans="1:15" x14ac:dyDescent="0.25">
      <c r="A2326" s="60"/>
      <c r="B2326" s="60"/>
      <c r="C2326" s="60"/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0"/>
    </row>
    <row r="2327" spans="1:15" x14ac:dyDescent="0.25">
      <c r="A2327" s="60"/>
      <c r="B2327" s="60"/>
      <c r="C2327" s="60"/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0"/>
    </row>
    <row r="2328" spans="1:15" x14ac:dyDescent="0.25">
      <c r="A2328" s="60"/>
      <c r="B2328" s="60"/>
      <c r="C2328" s="60"/>
      <c r="D2328" s="60"/>
      <c r="E2328" s="60"/>
      <c r="F2328" s="60"/>
      <c r="G2328" s="60"/>
      <c r="H2328" s="60"/>
      <c r="I2328" s="60"/>
      <c r="J2328" s="60"/>
      <c r="K2328" s="60"/>
      <c r="L2328" s="60"/>
      <c r="M2328" s="60"/>
      <c r="N2328" s="60"/>
      <c r="O2328" s="60"/>
    </row>
    <row r="2329" spans="1:15" x14ac:dyDescent="0.25">
      <c r="A2329" s="60"/>
      <c r="B2329" s="60"/>
      <c r="C2329" s="60"/>
      <c r="D2329" s="60"/>
      <c r="E2329" s="60"/>
      <c r="F2329" s="60"/>
      <c r="G2329" s="60"/>
      <c r="H2329" s="60"/>
      <c r="I2329" s="60"/>
      <c r="J2329" s="60"/>
      <c r="K2329" s="60"/>
      <c r="L2329" s="60"/>
      <c r="M2329" s="60"/>
      <c r="N2329" s="60"/>
      <c r="O2329" s="60"/>
    </row>
    <row r="2330" spans="1:15" x14ac:dyDescent="0.25">
      <c r="A2330" s="60"/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  <c r="N2330" s="60"/>
      <c r="O2330" s="60"/>
    </row>
    <row r="2331" spans="1:15" x14ac:dyDescent="0.25">
      <c r="A2331" s="60"/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  <c r="N2331" s="60"/>
      <c r="O2331" s="60"/>
    </row>
    <row r="2332" spans="1:15" x14ac:dyDescent="0.25">
      <c r="A2332" s="60"/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  <c r="N2332" s="60"/>
      <c r="O2332" s="60"/>
    </row>
    <row r="2333" spans="1:15" x14ac:dyDescent="0.25">
      <c r="A2333" s="60"/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</row>
    <row r="2334" spans="1:15" x14ac:dyDescent="0.25">
      <c r="A2334" s="60"/>
      <c r="B2334" s="60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</row>
    <row r="2335" spans="1:15" x14ac:dyDescent="0.25">
      <c r="A2335" s="60"/>
      <c r="B2335" s="60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</row>
    <row r="2336" spans="1:15" x14ac:dyDescent="0.25">
      <c r="A2336" s="60"/>
      <c r="B2336" s="60"/>
      <c r="C2336" s="60"/>
      <c r="D2336" s="60"/>
      <c r="E2336" s="60"/>
      <c r="F2336" s="60"/>
      <c r="G2336" s="60"/>
      <c r="H2336" s="60"/>
      <c r="I2336" s="60"/>
      <c r="J2336" s="60"/>
      <c r="K2336" s="60"/>
      <c r="L2336" s="60"/>
      <c r="M2336" s="60"/>
      <c r="N2336" s="60"/>
      <c r="O2336" s="60"/>
    </row>
    <row r="2337" spans="1:15" x14ac:dyDescent="0.25">
      <c r="A2337" s="60"/>
      <c r="B2337" s="60"/>
      <c r="C2337" s="60"/>
      <c r="D2337" s="60"/>
      <c r="E2337" s="60"/>
      <c r="F2337" s="60"/>
      <c r="G2337" s="60"/>
      <c r="H2337" s="60"/>
      <c r="I2337" s="60"/>
      <c r="J2337" s="60"/>
      <c r="K2337" s="60"/>
      <c r="L2337" s="60"/>
      <c r="M2337" s="60"/>
      <c r="N2337" s="60"/>
      <c r="O2337" s="60"/>
    </row>
    <row r="2338" spans="1:15" x14ac:dyDescent="0.25">
      <c r="A2338" s="60"/>
      <c r="B2338" s="60"/>
      <c r="C2338" s="60"/>
      <c r="D2338" s="60"/>
      <c r="E2338" s="60"/>
      <c r="F2338" s="60"/>
      <c r="G2338" s="60"/>
      <c r="H2338" s="60"/>
      <c r="I2338" s="60"/>
      <c r="J2338" s="60"/>
      <c r="K2338" s="60"/>
      <c r="L2338" s="60"/>
      <c r="M2338" s="60"/>
      <c r="N2338" s="60"/>
      <c r="O2338" s="60"/>
    </row>
    <row r="2339" spans="1:15" x14ac:dyDescent="0.25">
      <c r="A2339" s="60"/>
      <c r="B2339" s="60"/>
      <c r="C2339" s="60"/>
      <c r="D2339" s="60"/>
      <c r="E2339" s="60"/>
      <c r="F2339" s="60"/>
      <c r="G2339" s="60"/>
      <c r="H2339" s="60"/>
      <c r="I2339" s="60"/>
      <c r="J2339" s="60"/>
      <c r="K2339" s="60"/>
      <c r="L2339" s="60"/>
      <c r="M2339" s="60"/>
      <c r="N2339" s="60"/>
      <c r="O2339" s="60"/>
    </row>
    <row r="2340" spans="1:15" x14ac:dyDescent="0.25">
      <c r="A2340" s="60"/>
      <c r="B2340" s="60"/>
      <c r="C2340" s="60"/>
      <c r="D2340" s="60"/>
      <c r="E2340" s="60"/>
      <c r="F2340" s="60"/>
      <c r="G2340" s="60"/>
      <c r="H2340" s="60"/>
      <c r="I2340" s="60"/>
      <c r="J2340" s="60"/>
      <c r="K2340" s="60"/>
      <c r="L2340" s="60"/>
      <c r="M2340" s="60"/>
      <c r="N2340" s="60"/>
      <c r="O2340" s="60"/>
    </row>
    <row r="2341" spans="1:15" x14ac:dyDescent="0.25">
      <c r="A2341" s="60"/>
      <c r="B2341" s="60"/>
      <c r="C2341" s="60"/>
      <c r="D2341" s="60"/>
      <c r="E2341" s="60"/>
      <c r="F2341" s="60"/>
      <c r="G2341" s="60"/>
      <c r="H2341" s="60"/>
      <c r="I2341" s="60"/>
      <c r="J2341" s="60"/>
      <c r="K2341" s="60"/>
      <c r="L2341" s="60"/>
      <c r="M2341" s="60"/>
      <c r="N2341" s="60"/>
      <c r="O2341" s="60"/>
    </row>
    <row r="2342" spans="1:15" x14ac:dyDescent="0.25">
      <c r="A2342" s="60"/>
      <c r="B2342" s="60"/>
      <c r="C2342" s="60"/>
      <c r="D2342" s="60"/>
      <c r="E2342" s="60"/>
      <c r="F2342" s="60"/>
      <c r="G2342" s="60"/>
      <c r="H2342" s="60"/>
      <c r="I2342" s="60"/>
      <c r="J2342" s="60"/>
      <c r="K2342" s="60"/>
      <c r="L2342" s="60"/>
      <c r="M2342" s="60"/>
      <c r="N2342" s="60"/>
      <c r="O2342" s="60"/>
    </row>
    <row r="2343" spans="1:15" x14ac:dyDescent="0.25">
      <c r="A2343" s="60"/>
      <c r="B2343" s="60"/>
      <c r="C2343" s="60"/>
      <c r="D2343" s="60"/>
      <c r="E2343" s="60"/>
      <c r="F2343" s="60"/>
      <c r="G2343" s="60"/>
      <c r="H2343" s="60"/>
      <c r="I2343" s="60"/>
      <c r="J2343" s="60"/>
      <c r="K2343" s="60"/>
      <c r="L2343" s="60"/>
      <c r="M2343" s="60"/>
      <c r="N2343" s="60"/>
      <c r="O2343" s="60"/>
    </row>
    <row r="2344" spans="1:15" x14ac:dyDescent="0.25">
      <c r="A2344" s="60"/>
      <c r="B2344" s="60"/>
      <c r="C2344" s="60"/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0"/>
    </row>
    <row r="2345" spans="1:15" x14ac:dyDescent="0.25">
      <c r="A2345" s="60"/>
      <c r="B2345" s="60"/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</row>
    <row r="2346" spans="1:15" x14ac:dyDescent="0.25">
      <c r="A2346" s="60"/>
      <c r="B2346" s="60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</row>
    <row r="2347" spans="1:15" x14ac:dyDescent="0.25">
      <c r="A2347" s="60"/>
      <c r="B2347" s="60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</row>
    <row r="2348" spans="1:15" x14ac:dyDescent="0.25">
      <c r="A2348" s="60"/>
      <c r="B2348" s="60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</row>
    <row r="2349" spans="1:15" x14ac:dyDescent="0.25">
      <c r="A2349" s="60"/>
      <c r="B2349" s="60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</row>
    <row r="2350" spans="1:15" x14ac:dyDescent="0.25">
      <c r="A2350" s="60"/>
      <c r="B2350" s="60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</row>
    <row r="2351" spans="1:15" x14ac:dyDescent="0.25">
      <c r="A2351" s="60"/>
      <c r="B2351" s="60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</row>
    <row r="2352" spans="1:15" x14ac:dyDescent="0.25">
      <c r="A2352" s="60"/>
      <c r="B2352" s="60"/>
      <c r="C2352" s="60"/>
      <c r="D2352" s="60"/>
      <c r="E2352" s="60"/>
      <c r="F2352" s="60"/>
      <c r="G2352" s="60"/>
      <c r="H2352" s="60"/>
      <c r="I2352" s="60"/>
      <c r="J2352" s="60"/>
      <c r="K2352" s="60"/>
      <c r="L2352" s="60"/>
      <c r="M2352" s="60"/>
      <c r="N2352" s="60"/>
      <c r="O2352" s="60"/>
    </row>
    <row r="2353" spans="1:15" x14ac:dyDescent="0.25">
      <c r="A2353" s="60"/>
      <c r="B2353" s="60"/>
      <c r="C2353" s="60"/>
      <c r="D2353" s="60"/>
      <c r="E2353" s="60"/>
      <c r="F2353" s="60"/>
      <c r="G2353" s="60"/>
      <c r="H2353" s="60"/>
      <c r="I2353" s="60"/>
      <c r="J2353" s="60"/>
      <c r="K2353" s="60"/>
      <c r="L2353" s="60"/>
      <c r="M2353" s="60"/>
      <c r="N2353" s="60"/>
      <c r="O2353" s="60"/>
    </row>
    <row r="2354" spans="1:15" x14ac:dyDescent="0.25">
      <c r="A2354" s="60"/>
      <c r="B2354" s="60"/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</row>
    <row r="2355" spans="1:15" x14ac:dyDescent="0.25">
      <c r="A2355" s="60"/>
      <c r="B2355" s="60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</row>
    <row r="2356" spans="1:15" x14ac:dyDescent="0.25">
      <c r="A2356" s="60"/>
      <c r="B2356" s="60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</row>
    <row r="2357" spans="1:15" x14ac:dyDescent="0.25">
      <c r="A2357" s="60"/>
      <c r="B2357" s="60"/>
      <c r="C2357" s="60"/>
      <c r="D2357" s="60"/>
      <c r="E2357" s="60"/>
      <c r="F2357" s="60"/>
      <c r="G2357" s="60"/>
      <c r="H2357" s="60"/>
      <c r="I2357" s="60"/>
      <c r="J2357" s="60"/>
      <c r="K2357" s="60"/>
      <c r="L2357" s="60"/>
      <c r="M2357" s="60"/>
      <c r="N2357" s="60"/>
      <c r="O2357" s="60"/>
    </row>
    <row r="2358" spans="1:15" x14ac:dyDescent="0.25">
      <c r="A2358" s="60"/>
      <c r="B2358" s="60"/>
      <c r="C2358" s="60"/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0"/>
    </row>
    <row r="2359" spans="1:15" x14ac:dyDescent="0.25">
      <c r="A2359" s="60"/>
      <c r="B2359" s="60"/>
      <c r="C2359" s="60"/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0"/>
    </row>
    <row r="2360" spans="1:15" x14ac:dyDescent="0.25">
      <c r="A2360" s="60"/>
      <c r="B2360" s="60"/>
      <c r="C2360" s="60"/>
      <c r="D2360" s="60"/>
      <c r="E2360" s="60"/>
      <c r="F2360" s="60"/>
      <c r="G2360" s="60"/>
      <c r="H2360" s="60"/>
      <c r="I2360" s="60"/>
      <c r="J2360" s="60"/>
      <c r="K2360" s="60"/>
      <c r="L2360" s="60"/>
      <c r="M2360" s="60"/>
      <c r="N2360" s="60"/>
      <c r="O2360" s="60"/>
    </row>
    <row r="2361" spans="1:15" x14ac:dyDescent="0.25">
      <c r="A2361" s="60"/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</row>
    <row r="2362" spans="1:15" x14ac:dyDescent="0.25">
      <c r="A2362" s="60"/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0"/>
    </row>
    <row r="2363" spans="1:15" x14ac:dyDescent="0.25">
      <c r="A2363" s="60"/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0"/>
    </row>
    <row r="2364" spans="1:15" x14ac:dyDescent="0.25">
      <c r="A2364" s="60"/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0"/>
    </row>
    <row r="2365" spans="1:15" x14ac:dyDescent="0.25">
      <c r="A2365" s="60"/>
      <c r="B2365" s="60"/>
      <c r="C2365" s="60"/>
      <c r="D2365" s="60"/>
      <c r="E2365" s="60"/>
      <c r="F2365" s="60"/>
      <c r="G2365" s="60"/>
      <c r="H2365" s="60"/>
      <c r="I2365" s="60"/>
      <c r="J2365" s="60"/>
      <c r="K2365" s="60"/>
      <c r="L2365" s="60"/>
      <c r="M2365" s="60"/>
      <c r="N2365" s="60"/>
      <c r="O2365" s="60"/>
    </row>
    <row r="2366" spans="1:15" x14ac:dyDescent="0.25">
      <c r="A2366" s="60"/>
      <c r="B2366" s="60"/>
      <c r="C2366" s="60"/>
      <c r="D2366" s="60"/>
      <c r="E2366" s="60"/>
      <c r="F2366" s="60"/>
      <c r="G2366" s="60"/>
      <c r="H2366" s="60"/>
      <c r="I2366" s="60"/>
      <c r="J2366" s="60"/>
      <c r="K2366" s="60"/>
      <c r="L2366" s="60"/>
      <c r="M2366" s="60"/>
      <c r="N2366" s="60"/>
      <c r="O2366" s="60"/>
    </row>
    <row r="2367" spans="1:15" x14ac:dyDescent="0.25">
      <c r="A2367" s="60"/>
      <c r="B2367" s="60"/>
      <c r="C2367" s="60"/>
      <c r="D2367" s="60"/>
      <c r="E2367" s="60"/>
      <c r="F2367" s="60"/>
      <c r="G2367" s="60"/>
      <c r="H2367" s="60"/>
      <c r="I2367" s="60"/>
      <c r="J2367" s="60"/>
      <c r="K2367" s="60"/>
      <c r="L2367" s="60"/>
      <c r="M2367" s="60"/>
      <c r="N2367" s="60"/>
      <c r="O2367" s="60"/>
    </row>
    <row r="2368" spans="1:15" x14ac:dyDescent="0.25">
      <c r="A2368" s="60"/>
      <c r="B2368" s="60"/>
      <c r="C2368" s="60"/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0"/>
    </row>
    <row r="2369" spans="1:15" x14ac:dyDescent="0.25">
      <c r="A2369" s="60"/>
      <c r="B2369" s="60"/>
      <c r="C2369" s="60"/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0"/>
    </row>
    <row r="2370" spans="1:15" x14ac:dyDescent="0.25">
      <c r="A2370" s="60"/>
      <c r="B2370" s="60"/>
      <c r="C2370" s="60"/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0"/>
    </row>
    <row r="2371" spans="1:15" x14ac:dyDescent="0.25">
      <c r="A2371" s="60"/>
      <c r="B2371" s="60"/>
      <c r="C2371" s="60"/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0"/>
    </row>
    <row r="2372" spans="1:15" x14ac:dyDescent="0.25">
      <c r="A2372" s="60"/>
      <c r="B2372" s="60"/>
      <c r="C2372" s="60"/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0"/>
    </row>
    <row r="2373" spans="1:15" x14ac:dyDescent="0.25">
      <c r="A2373" s="60"/>
      <c r="B2373" s="60"/>
      <c r="C2373" s="60"/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0"/>
    </row>
    <row r="2374" spans="1:15" x14ac:dyDescent="0.25">
      <c r="A2374" s="60"/>
      <c r="B2374" s="60"/>
      <c r="C2374" s="60"/>
      <c r="D2374" s="60"/>
      <c r="E2374" s="60"/>
      <c r="F2374" s="60"/>
      <c r="G2374" s="60"/>
      <c r="H2374" s="60"/>
      <c r="I2374" s="60"/>
      <c r="J2374" s="60"/>
      <c r="K2374" s="60"/>
      <c r="L2374" s="60"/>
      <c r="M2374" s="60"/>
      <c r="N2374" s="60"/>
      <c r="O2374" s="60"/>
    </row>
    <row r="2375" spans="1:15" x14ac:dyDescent="0.25">
      <c r="A2375" s="60"/>
      <c r="B2375" s="60"/>
      <c r="C2375" s="60"/>
      <c r="D2375" s="60"/>
      <c r="E2375" s="60"/>
      <c r="F2375" s="60"/>
      <c r="G2375" s="60"/>
      <c r="H2375" s="60"/>
      <c r="I2375" s="60"/>
      <c r="J2375" s="60"/>
      <c r="K2375" s="60"/>
      <c r="L2375" s="60"/>
      <c r="M2375" s="60"/>
      <c r="N2375" s="60"/>
      <c r="O2375" s="60"/>
    </row>
    <row r="2376" spans="1:15" x14ac:dyDescent="0.25">
      <c r="A2376" s="60"/>
      <c r="B2376" s="60"/>
      <c r="C2376" s="60"/>
      <c r="D2376" s="60"/>
      <c r="E2376" s="60"/>
      <c r="F2376" s="60"/>
      <c r="G2376" s="60"/>
      <c r="H2376" s="60"/>
      <c r="I2376" s="60"/>
      <c r="J2376" s="60"/>
      <c r="K2376" s="60"/>
      <c r="L2376" s="60"/>
      <c r="M2376" s="60"/>
      <c r="N2376" s="60"/>
      <c r="O2376" s="60"/>
    </row>
    <row r="2377" spans="1:15" x14ac:dyDescent="0.25">
      <c r="A2377" s="60"/>
      <c r="B2377" s="60"/>
      <c r="C2377" s="60"/>
      <c r="D2377" s="60"/>
      <c r="E2377" s="60"/>
      <c r="F2377" s="60"/>
      <c r="G2377" s="60"/>
      <c r="H2377" s="60"/>
      <c r="I2377" s="60"/>
      <c r="J2377" s="60"/>
      <c r="K2377" s="60"/>
      <c r="L2377" s="60"/>
      <c r="M2377" s="60"/>
      <c r="N2377" s="60"/>
      <c r="O2377" s="60"/>
    </row>
    <row r="2378" spans="1:15" x14ac:dyDescent="0.25">
      <c r="A2378" s="60"/>
      <c r="B2378" s="60"/>
      <c r="C2378" s="60"/>
      <c r="D2378" s="60"/>
      <c r="E2378" s="60"/>
      <c r="F2378" s="60"/>
      <c r="G2378" s="60"/>
      <c r="H2378" s="60"/>
      <c r="I2378" s="60"/>
      <c r="J2378" s="60"/>
      <c r="K2378" s="60"/>
      <c r="L2378" s="60"/>
      <c r="M2378" s="60"/>
      <c r="N2378" s="60"/>
      <c r="O2378" s="60"/>
    </row>
    <row r="2379" spans="1:15" x14ac:dyDescent="0.25">
      <c r="A2379" s="60"/>
      <c r="B2379" s="60"/>
      <c r="C2379" s="60"/>
      <c r="D2379" s="60"/>
      <c r="E2379" s="60"/>
      <c r="F2379" s="60"/>
      <c r="G2379" s="60"/>
      <c r="H2379" s="60"/>
      <c r="I2379" s="60"/>
      <c r="J2379" s="60"/>
      <c r="K2379" s="60"/>
      <c r="L2379" s="60"/>
      <c r="M2379" s="60"/>
      <c r="N2379" s="60"/>
      <c r="O2379" s="60"/>
    </row>
    <row r="2380" spans="1:15" x14ac:dyDescent="0.25">
      <c r="A2380" s="60"/>
      <c r="B2380" s="60"/>
      <c r="C2380" s="60"/>
      <c r="D2380" s="60"/>
      <c r="E2380" s="60"/>
      <c r="F2380" s="60"/>
      <c r="G2380" s="60"/>
      <c r="H2380" s="60"/>
      <c r="I2380" s="60"/>
      <c r="J2380" s="60"/>
      <c r="K2380" s="60"/>
      <c r="L2380" s="60"/>
      <c r="M2380" s="60"/>
      <c r="N2380" s="60"/>
      <c r="O2380" s="60"/>
    </row>
    <row r="2381" spans="1:15" x14ac:dyDescent="0.25">
      <c r="A2381" s="60"/>
      <c r="B2381" s="60"/>
      <c r="C2381" s="60"/>
      <c r="D2381" s="60"/>
      <c r="E2381" s="60"/>
      <c r="F2381" s="60"/>
      <c r="G2381" s="60"/>
      <c r="H2381" s="60"/>
      <c r="I2381" s="60"/>
      <c r="J2381" s="60"/>
      <c r="K2381" s="60"/>
      <c r="L2381" s="60"/>
      <c r="M2381" s="60"/>
      <c r="N2381" s="60"/>
      <c r="O2381" s="60"/>
    </row>
    <row r="2382" spans="1:15" x14ac:dyDescent="0.25">
      <c r="A2382" s="60"/>
      <c r="B2382" s="60"/>
      <c r="C2382" s="60"/>
      <c r="D2382" s="60"/>
      <c r="E2382" s="60"/>
      <c r="F2382" s="60"/>
      <c r="G2382" s="60"/>
      <c r="H2382" s="60"/>
      <c r="I2382" s="60"/>
      <c r="J2382" s="60"/>
      <c r="K2382" s="60"/>
      <c r="L2382" s="60"/>
      <c r="M2382" s="60"/>
      <c r="N2382" s="60"/>
      <c r="O2382" s="60"/>
    </row>
    <row r="2383" spans="1:15" x14ac:dyDescent="0.25">
      <c r="A2383" s="60"/>
      <c r="B2383" s="60"/>
      <c r="C2383" s="60"/>
      <c r="D2383" s="60"/>
      <c r="E2383" s="60"/>
      <c r="F2383" s="60"/>
      <c r="G2383" s="60"/>
      <c r="H2383" s="60"/>
      <c r="I2383" s="60"/>
      <c r="J2383" s="60"/>
      <c r="K2383" s="60"/>
      <c r="L2383" s="60"/>
      <c r="M2383" s="60"/>
      <c r="N2383" s="60"/>
      <c r="O2383" s="60"/>
    </row>
    <row r="2384" spans="1:15" x14ac:dyDescent="0.25">
      <c r="A2384" s="60"/>
      <c r="B2384" s="60"/>
      <c r="C2384" s="60"/>
      <c r="D2384" s="60"/>
      <c r="E2384" s="60"/>
      <c r="F2384" s="60"/>
      <c r="G2384" s="60"/>
      <c r="H2384" s="60"/>
      <c r="I2384" s="60"/>
      <c r="J2384" s="60"/>
      <c r="K2384" s="60"/>
      <c r="L2384" s="60"/>
      <c r="M2384" s="60"/>
      <c r="N2384" s="60"/>
      <c r="O2384" s="60"/>
    </row>
    <row r="2385" spans="1:15" x14ac:dyDescent="0.25">
      <c r="A2385" s="60"/>
      <c r="B2385" s="60"/>
      <c r="C2385" s="60"/>
      <c r="D2385" s="60"/>
      <c r="E2385" s="60"/>
      <c r="F2385" s="60"/>
      <c r="G2385" s="60"/>
      <c r="H2385" s="60"/>
      <c r="I2385" s="60"/>
      <c r="J2385" s="60"/>
      <c r="K2385" s="60"/>
      <c r="L2385" s="60"/>
      <c r="M2385" s="60"/>
      <c r="N2385" s="60"/>
      <c r="O2385" s="60"/>
    </row>
    <row r="2386" spans="1:15" x14ac:dyDescent="0.25">
      <c r="A2386" s="60"/>
      <c r="B2386" s="60"/>
      <c r="C2386" s="60"/>
      <c r="D2386" s="60"/>
      <c r="E2386" s="60"/>
      <c r="F2386" s="60"/>
      <c r="G2386" s="60"/>
      <c r="H2386" s="60"/>
      <c r="I2386" s="60"/>
      <c r="J2386" s="60"/>
      <c r="K2386" s="60"/>
      <c r="L2386" s="60"/>
      <c r="M2386" s="60"/>
      <c r="N2386" s="60"/>
      <c r="O2386" s="60"/>
    </row>
    <row r="2387" spans="1:15" x14ac:dyDescent="0.25">
      <c r="A2387" s="60"/>
      <c r="B2387" s="60"/>
      <c r="C2387" s="60"/>
      <c r="D2387" s="60"/>
      <c r="E2387" s="60"/>
      <c r="F2387" s="60"/>
      <c r="G2387" s="60"/>
      <c r="H2387" s="60"/>
      <c r="I2387" s="60"/>
      <c r="J2387" s="60"/>
      <c r="K2387" s="60"/>
      <c r="L2387" s="60"/>
      <c r="M2387" s="60"/>
      <c r="N2387" s="60"/>
      <c r="O2387" s="60"/>
    </row>
    <row r="2388" spans="1:15" x14ac:dyDescent="0.25">
      <c r="A2388" s="60"/>
      <c r="B2388" s="60"/>
      <c r="C2388" s="60"/>
      <c r="D2388" s="60"/>
      <c r="E2388" s="60"/>
      <c r="F2388" s="60"/>
      <c r="G2388" s="60"/>
      <c r="H2388" s="60"/>
      <c r="I2388" s="60"/>
      <c r="J2388" s="60"/>
      <c r="K2388" s="60"/>
      <c r="L2388" s="60"/>
      <c r="M2388" s="60"/>
      <c r="N2388" s="60"/>
      <c r="O2388" s="60"/>
    </row>
    <row r="2389" spans="1:15" x14ac:dyDescent="0.25">
      <c r="A2389" s="60"/>
      <c r="B2389" s="60"/>
      <c r="C2389" s="60"/>
      <c r="D2389" s="60"/>
      <c r="E2389" s="60"/>
      <c r="F2389" s="60"/>
      <c r="G2389" s="60"/>
      <c r="H2389" s="60"/>
      <c r="I2389" s="60"/>
      <c r="J2389" s="60"/>
      <c r="K2389" s="60"/>
      <c r="L2389" s="60"/>
      <c r="M2389" s="60"/>
      <c r="N2389" s="60"/>
      <c r="O2389" s="60"/>
    </row>
    <row r="2390" spans="1:15" x14ac:dyDescent="0.25">
      <c r="A2390" s="60"/>
      <c r="B2390" s="60"/>
      <c r="C2390" s="60"/>
      <c r="D2390" s="60"/>
      <c r="E2390" s="60"/>
      <c r="F2390" s="60"/>
      <c r="G2390" s="60"/>
      <c r="H2390" s="60"/>
      <c r="I2390" s="60"/>
      <c r="J2390" s="60"/>
      <c r="K2390" s="60"/>
      <c r="L2390" s="60"/>
      <c r="M2390" s="60"/>
      <c r="N2390" s="60"/>
      <c r="O2390" s="60"/>
    </row>
    <row r="2391" spans="1:15" x14ac:dyDescent="0.25">
      <c r="A2391" s="60"/>
      <c r="B2391" s="60"/>
      <c r="C2391" s="60"/>
      <c r="D2391" s="60"/>
      <c r="E2391" s="60"/>
      <c r="F2391" s="60"/>
      <c r="G2391" s="60"/>
      <c r="H2391" s="60"/>
      <c r="I2391" s="60"/>
      <c r="J2391" s="60"/>
      <c r="K2391" s="60"/>
      <c r="L2391" s="60"/>
      <c r="M2391" s="60"/>
      <c r="N2391" s="60"/>
      <c r="O2391" s="60"/>
    </row>
    <row r="2392" spans="1:15" x14ac:dyDescent="0.25">
      <c r="A2392" s="60"/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0"/>
    </row>
    <row r="2393" spans="1:15" x14ac:dyDescent="0.25">
      <c r="A2393" s="60"/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0"/>
    </row>
    <row r="2394" spans="1:15" x14ac:dyDescent="0.25">
      <c r="A2394" s="60"/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0"/>
    </row>
    <row r="2395" spans="1:15" x14ac:dyDescent="0.25">
      <c r="A2395" s="60"/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0"/>
    </row>
    <row r="2396" spans="1:15" x14ac:dyDescent="0.25">
      <c r="A2396" s="60"/>
      <c r="B2396" s="60"/>
      <c r="C2396" s="60"/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0"/>
    </row>
    <row r="2397" spans="1:15" x14ac:dyDescent="0.25">
      <c r="A2397" s="60"/>
      <c r="B2397" s="60"/>
      <c r="C2397" s="60"/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0"/>
    </row>
    <row r="2398" spans="1:15" x14ac:dyDescent="0.25">
      <c r="A2398" s="60"/>
      <c r="B2398" s="60"/>
      <c r="C2398" s="60"/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0"/>
    </row>
    <row r="2399" spans="1:15" x14ac:dyDescent="0.25">
      <c r="A2399" s="60"/>
      <c r="B2399" s="60"/>
      <c r="C2399" s="60"/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0"/>
    </row>
    <row r="2400" spans="1:15" x14ac:dyDescent="0.25">
      <c r="A2400" s="60"/>
      <c r="B2400" s="60"/>
      <c r="C2400" s="60"/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0"/>
    </row>
    <row r="2401" spans="1:15" x14ac:dyDescent="0.25">
      <c r="A2401" s="60"/>
      <c r="B2401" s="60"/>
      <c r="C2401" s="60"/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0"/>
    </row>
    <row r="2402" spans="1:15" x14ac:dyDescent="0.25">
      <c r="A2402" s="60"/>
      <c r="B2402" s="60"/>
      <c r="C2402" s="60"/>
      <c r="D2402" s="60"/>
      <c r="E2402" s="60"/>
      <c r="F2402" s="60"/>
      <c r="G2402" s="60"/>
      <c r="H2402" s="60"/>
      <c r="I2402" s="60"/>
      <c r="J2402" s="60"/>
      <c r="K2402" s="60"/>
      <c r="L2402" s="60"/>
      <c r="M2402" s="60"/>
      <c r="N2402" s="60"/>
      <c r="O2402" s="60"/>
    </row>
    <row r="2403" spans="1:15" x14ac:dyDescent="0.25">
      <c r="A2403" s="60"/>
      <c r="B2403" s="60"/>
      <c r="C2403" s="60"/>
      <c r="D2403" s="60"/>
      <c r="E2403" s="60"/>
      <c r="F2403" s="60"/>
      <c r="G2403" s="60"/>
      <c r="H2403" s="60"/>
      <c r="I2403" s="60"/>
      <c r="J2403" s="60"/>
      <c r="K2403" s="60"/>
      <c r="L2403" s="60"/>
      <c r="M2403" s="60"/>
      <c r="N2403" s="60"/>
      <c r="O2403" s="60"/>
    </row>
    <row r="2404" spans="1:15" x14ac:dyDescent="0.25">
      <c r="A2404" s="60"/>
      <c r="B2404" s="60"/>
      <c r="C2404" s="60"/>
      <c r="D2404" s="60"/>
      <c r="E2404" s="60"/>
      <c r="F2404" s="60"/>
      <c r="G2404" s="60"/>
      <c r="H2404" s="60"/>
      <c r="I2404" s="60"/>
      <c r="J2404" s="60"/>
      <c r="K2404" s="60"/>
      <c r="L2404" s="60"/>
      <c r="M2404" s="60"/>
      <c r="N2404" s="60"/>
      <c r="O2404" s="60"/>
    </row>
    <row r="2405" spans="1:15" x14ac:dyDescent="0.25">
      <c r="A2405" s="60"/>
      <c r="B2405" s="60"/>
      <c r="C2405" s="60"/>
      <c r="D2405" s="60"/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</row>
    <row r="2406" spans="1:15" x14ac:dyDescent="0.25">
      <c r="A2406" s="60"/>
      <c r="B2406" s="60"/>
      <c r="C2406" s="60"/>
      <c r="D2406" s="60"/>
      <c r="E2406" s="60"/>
      <c r="F2406" s="60"/>
      <c r="G2406" s="60"/>
      <c r="H2406" s="60"/>
      <c r="I2406" s="60"/>
      <c r="J2406" s="60"/>
      <c r="K2406" s="60"/>
      <c r="L2406" s="60"/>
      <c r="M2406" s="60"/>
      <c r="N2406" s="60"/>
      <c r="O2406" s="60"/>
    </row>
    <row r="2407" spans="1:15" x14ac:dyDescent="0.25">
      <c r="A2407" s="60"/>
      <c r="B2407" s="60"/>
      <c r="C2407" s="60"/>
      <c r="D2407" s="60"/>
      <c r="E2407" s="60"/>
      <c r="F2407" s="60"/>
      <c r="G2407" s="60"/>
      <c r="H2407" s="60"/>
      <c r="I2407" s="60"/>
      <c r="J2407" s="60"/>
      <c r="K2407" s="60"/>
      <c r="L2407" s="60"/>
      <c r="M2407" s="60"/>
      <c r="N2407" s="60"/>
      <c r="O2407" s="60"/>
    </row>
    <row r="2408" spans="1:15" x14ac:dyDescent="0.25">
      <c r="A2408" s="60"/>
      <c r="B2408" s="60"/>
      <c r="C2408" s="60"/>
      <c r="D2408" s="60"/>
      <c r="E2408" s="60"/>
      <c r="F2408" s="60"/>
      <c r="G2408" s="60"/>
      <c r="H2408" s="60"/>
      <c r="I2408" s="60"/>
      <c r="J2408" s="60"/>
      <c r="K2408" s="60"/>
      <c r="L2408" s="60"/>
      <c r="M2408" s="60"/>
      <c r="N2408" s="60"/>
      <c r="O2408" s="60"/>
    </row>
    <row r="2409" spans="1:15" x14ac:dyDescent="0.25">
      <c r="A2409" s="60"/>
      <c r="B2409" s="60"/>
      <c r="C2409" s="60"/>
      <c r="D2409" s="60"/>
      <c r="E2409" s="60"/>
      <c r="F2409" s="60"/>
      <c r="G2409" s="60"/>
      <c r="H2409" s="60"/>
      <c r="I2409" s="60"/>
      <c r="J2409" s="60"/>
      <c r="K2409" s="60"/>
      <c r="L2409" s="60"/>
      <c r="M2409" s="60"/>
      <c r="N2409" s="60"/>
      <c r="O2409" s="60"/>
    </row>
    <row r="2410" spans="1:15" x14ac:dyDescent="0.25">
      <c r="A2410" s="60"/>
      <c r="B2410" s="60"/>
      <c r="C2410" s="60"/>
      <c r="D2410" s="60"/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</row>
    <row r="2411" spans="1:15" x14ac:dyDescent="0.25">
      <c r="A2411" s="60"/>
      <c r="B2411" s="60"/>
      <c r="C2411" s="60"/>
      <c r="D2411" s="60"/>
      <c r="E2411" s="60"/>
      <c r="F2411" s="60"/>
      <c r="G2411" s="60"/>
      <c r="H2411" s="60"/>
      <c r="I2411" s="60"/>
      <c r="J2411" s="60"/>
      <c r="K2411" s="60"/>
      <c r="L2411" s="60"/>
      <c r="M2411" s="60"/>
      <c r="N2411" s="60"/>
      <c r="O2411" s="60"/>
    </row>
    <row r="2412" spans="1:15" x14ac:dyDescent="0.25">
      <c r="A2412" s="60"/>
      <c r="B2412" s="60"/>
      <c r="C2412" s="60"/>
      <c r="D2412" s="60"/>
      <c r="E2412" s="60"/>
      <c r="F2412" s="60"/>
      <c r="G2412" s="60"/>
      <c r="H2412" s="60"/>
      <c r="I2412" s="60"/>
      <c r="J2412" s="60"/>
      <c r="K2412" s="60"/>
      <c r="L2412" s="60"/>
      <c r="M2412" s="60"/>
      <c r="N2412" s="60"/>
      <c r="O2412" s="60"/>
    </row>
    <row r="2413" spans="1:15" x14ac:dyDescent="0.25">
      <c r="A2413" s="60"/>
      <c r="B2413" s="60"/>
      <c r="C2413" s="60"/>
      <c r="D2413" s="60"/>
      <c r="E2413" s="60"/>
      <c r="F2413" s="60"/>
      <c r="G2413" s="60"/>
      <c r="H2413" s="60"/>
      <c r="I2413" s="60"/>
      <c r="J2413" s="60"/>
      <c r="K2413" s="60"/>
      <c r="L2413" s="60"/>
      <c r="M2413" s="60"/>
      <c r="N2413" s="60"/>
      <c r="O2413" s="60"/>
    </row>
    <row r="2414" spans="1:15" x14ac:dyDescent="0.25">
      <c r="A2414" s="60"/>
      <c r="B2414" s="60"/>
      <c r="C2414" s="60"/>
      <c r="D2414" s="60"/>
      <c r="E2414" s="60"/>
      <c r="F2414" s="60"/>
      <c r="G2414" s="60"/>
      <c r="H2414" s="60"/>
      <c r="I2414" s="60"/>
      <c r="J2414" s="60"/>
      <c r="K2414" s="60"/>
      <c r="L2414" s="60"/>
      <c r="M2414" s="60"/>
      <c r="N2414" s="60"/>
      <c r="O2414" s="60"/>
    </row>
    <row r="2415" spans="1:15" x14ac:dyDescent="0.25">
      <c r="A2415" s="60"/>
      <c r="B2415" s="60"/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60"/>
      <c r="O2415" s="60"/>
    </row>
    <row r="2416" spans="1:15" x14ac:dyDescent="0.25">
      <c r="A2416" s="60"/>
      <c r="B2416" s="60"/>
      <c r="C2416" s="60"/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0"/>
    </row>
    <row r="2417" spans="1:15" x14ac:dyDescent="0.25">
      <c r="A2417" s="60"/>
      <c r="B2417" s="60"/>
      <c r="C2417" s="60"/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0"/>
    </row>
    <row r="2418" spans="1:15" x14ac:dyDescent="0.25">
      <c r="A2418" s="60"/>
      <c r="B2418" s="60"/>
      <c r="C2418" s="60"/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0"/>
    </row>
    <row r="2419" spans="1:15" x14ac:dyDescent="0.25">
      <c r="A2419" s="60"/>
      <c r="B2419" s="60"/>
      <c r="C2419" s="60"/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0"/>
    </row>
    <row r="2420" spans="1:15" x14ac:dyDescent="0.25">
      <c r="A2420" s="60"/>
      <c r="B2420" s="60"/>
      <c r="C2420" s="60"/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0"/>
    </row>
    <row r="2421" spans="1:15" x14ac:dyDescent="0.25">
      <c r="A2421" s="60"/>
      <c r="B2421" s="60"/>
      <c r="C2421" s="60"/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0"/>
    </row>
    <row r="2422" spans="1:15" x14ac:dyDescent="0.25">
      <c r="A2422" s="60"/>
      <c r="B2422" s="60"/>
      <c r="C2422" s="60"/>
      <c r="D2422" s="60"/>
      <c r="E2422" s="60"/>
      <c r="F2422" s="60"/>
      <c r="G2422" s="60"/>
      <c r="H2422" s="60"/>
      <c r="I2422" s="60"/>
      <c r="J2422" s="60"/>
      <c r="K2422" s="60"/>
      <c r="L2422" s="60"/>
      <c r="M2422" s="60"/>
      <c r="N2422" s="60"/>
      <c r="O2422" s="60"/>
    </row>
    <row r="2423" spans="1:15" x14ac:dyDescent="0.25">
      <c r="A2423" s="60"/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60"/>
      <c r="O2423" s="60"/>
    </row>
    <row r="2424" spans="1:15" x14ac:dyDescent="0.25">
      <c r="A2424" s="60"/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  <c r="N2424" s="60"/>
      <c r="O2424" s="60"/>
    </row>
    <row r="2425" spans="1:15" x14ac:dyDescent="0.25">
      <c r="A2425" s="60"/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  <c r="N2425" s="60"/>
      <c r="O2425" s="60"/>
    </row>
    <row r="2426" spans="1:15" x14ac:dyDescent="0.25">
      <c r="A2426" s="60"/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  <c r="N2426" s="60"/>
      <c r="O2426" s="60"/>
    </row>
    <row r="2427" spans="1:15" x14ac:dyDescent="0.25">
      <c r="A2427" s="60"/>
      <c r="B2427" s="60"/>
      <c r="C2427" s="60"/>
      <c r="D2427" s="60"/>
      <c r="E2427" s="60"/>
      <c r="F2427" s="60"/>
      <c r="G2427" s="60"/>
      <c r="H2427" s="60"/>
      <c r="I2427" s="60"/>
      <c r="J2427" s="60"/>
      <c r="K2427" s="60"/>
      <c r="L2427" s="60"/>
      <c r="M2427" s="60"/>
      <c r="N2427" s="60"/>
      <c r="O2427" s="60"/>
    </row>
    <row r="2428" spans="1:15" x14ac:dyDescent="0.25">
      <c r="A2428" s="60"/>
      <c r="B2428" s="60"/>
      <c r="C2428" s="60"/>
      <c r="D2428" s="60"/>
      <c r="E2428" s="60"/>
      <c r="F2428" s="60"/>
      <c r="G2428" s="60"/>
      <c r="H2428" s="60"/>
      <c r="I2428" s="60"/>
      <c r="J2428" s="60"/>
      <c r="K2428" s="60"/>
      <c r="L2428" s="60"/>
      <c r="M2428" s="60"/>
      <c r="N2428" s="60"/>
      <c r="O2428" s="60"/>
    </row>
    <row r="2429" spans="1:15" x14ac:dyDescent="0.25">
      <c r="A2429" s="60"/>
      <c r="B2429" s="60"/>
      <c r="C2429" s="60"/>
      <c r="D2429" s="60"/>
      <c r="E2429" s="60"/>
      <c r="F2429" s="60"/>
      <c r="G2429" s="60"/>
      <c r="H2429" s="60"/>
      <c r="I2429" s="60"/>
      <c r="J2429" s="60"/>
      <c r="K2429" s="60"/>
      <c r="L2429" s="60"/>
      <c r="M2429" s="60"/>
      <c r="N2429" s="60"/>
      <c r="O2429" s="60"/>
    </row>
    <row r="2430" spans="1:15" x14ac:dyDescent="0.25">
      <c r="A2430" s="60"/>
      <c r="B2430" s="60"/>
      <c r="C2430" s="60"/>
      <c r="D2430" s="60"/>
      <c r="E2430" s="60"/>
      <c r="F2430" s="60"/>
      <c r="G2430" s="60"/>
      <c r="H2430" s="60"/>
      <c r="I2430" s="60"/>
      <c r="J2430" s="60"/>
      <c r="K2430" s="60"/>
      <c r="L2430" s="60"/>
      <c r="M2430" s="60"/>
      <c r="N2430" s="60"/>
      <c r="O2430" s="60"/>
    </row>
    <row r="2431" spans="1:15" x14ac:dyDescent="0.25">
      <c r="A2431" s="60"/>
      <c r="B2431" s="60"/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60"/>
      <c r="O2431" s="60"/>
    </row>
    <row r="2432" spans="1:15" x14ac:dyDescent="0.25">
      <c r="A2432" s="60"/>
      <c r="B2432" s="60"/>
      <c r="C2432" s="60"/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0"/>
    </row>
    <row r="2433" spans="1:15" x14ac:dyDescent="0.25">
      <c r="A2433" s="60"/>
      <c r="B2433" s="60"/>
      <c r="C2433" s="60"/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0"/>
    </row>
    <row r="2434" spans="1:15" x14ac:dyDescent="0.25">
      <c r="A2434" s="60"/>
      <c r="B2434" s="60"/>
      <c r="C2434" s="60"/>
      <c r="D2434" s="60"/>
      <c r="E2434" s="60"/>
      <c r="F2434" s="60"/>
      <c r="G2434" s="60"/>
      <c r="H2434" s="60"/>
      <c r="I2434" s="60"/>
      <c r="J2434" s="60"/>
      <c r="K2434" s="60"/>
      <c r="L2434" s="60"/>
      <c r="M2434" s="60"/>
      <c r="N2434" s="60"/>
      <c r="O2434" s="60"/>
    </row>
    <row r="2435" spans="1:15" x14ac:dyDescent="0.25">
      <c r="A2435" s="60"/>
      <c r="B2435" s="60"/>
      <c r="C2435" s="60"/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0"/>
    </row>
    <row r="2436" spans="1:15" x14ac:dyDescent="0.25">
      <c r="A2436" s="60"/>
      <c r="B2436" s="60"/>
      <c r="C2436" s="60"/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0"/>
    </row>
    <row r="2437" spans="1:15" x14ac:dyDescent="0.25">
      <c r="A2437" s="60"/>
      <c r="B2437" s="60"/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0"/>
    </row>
    <row r="2438" spans="1:15" x14ac:dyDescent="0.25">
      <c r="A2438" s="60"/>
      <c r="B2438" s="60"/>
      <c r="C2438" s="60"/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0"/>
    </row>
    <row r="2439" spans="1:15" x14ac:dyDescent="0.25">
      <c r="A2439" s="60"/>
      <c r="B2439" s="60"/>
      <c r="C2439" s="60"/>
      <c r="D2439" s="60"/>
      <c r="E2439" s="60"/>
      <c r="F2439" s="60"/>
      <c r="G2439" s="60"/>
      <c r="H2439" s="60"/>
      <c r="I2439" s="60"/>
      <c r="J2439" s="60"/>
      <c r="K2439" s="60"/>
      <c r="L2439" s="60"/>
      <c r="M2439" s="60"/>
      <c r="N2439" s="60"/>
      <c r="O2439" s="60"/>
    </row>
    <row r="2440" spans="1:15" x14ac:dyDescent="0.25">
      <c r="A2440" s="60"/>
      <c r="B2440" s="60"/>
      <c r="C2440" s="60"/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0"/>
    </row>
    <row r="2441" spans="1:15" x14ac:dyDescent="0.25">
      <c r="A2441" s="60"/>
      <c r="B2441" s="60"/>
      <c r="C2441" s="60"/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0"/>
    </row>
    <row r="2442" spans="1:15" x14ac:dyDescent="0.25">
      <c r="A2442" s="60"/>
      <c r="B2442" s="60"/>
      <c r="C2442" s="60"/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0"/>
    </row>
    <row r="2443" spans="1:15" x14ac:dyDescent="0.25">
      <c r="A2443" s="60"/>
      <c r="B2443" s="60"/>
      <c r="C2443" s="60"/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0"/>
    </row>
    <row r="2444" spans="1:15" x14ac:dyDescent="0.25">
      <c r="A2444" s="60"/>
      <c r="B2444" s="60"/>
      <c r="C2444" s="60"/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0"/>
    </row>
    <row r="2445" spans="1:15" x14ac:dyDescent="0.25">
      <c r="A2445" s="60"/>
      <c r="B2445" s="60"/>
      <c r="C2445" s="60"/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0"/>
    </row>
    <row r="2446" spans="1:15" x14ac:dyDescent="0.25">
      <c r="A2446" s="60"/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</row>
    <row r="2447" spans="1:15" x14ac:dyDescent="0.25">
      <c r="A2447" s="60"/>
      <c r="B2447" s="60"/>
      <c r="C2447" s="60"/>
      <c r="D2447" s="60"/>
      <c r="E2447" s="60"/>
      <c r="F2447" s="60"/>
      <c r="G2447" s="60"/>
      <c r="H2447" s="60"/>
      <c r="I2447" s="60"/>
      <c r="J2447" s="60"/>
      <c r="K2447" s="60"/>
      <c r="L2447" s="60"/>
      <c r="M2447" s="60"/>
      <c r="N2447" s="60"/>
      <c r="O2447" s="60"/>
    </row>
    <row r="2448" spans="1:15" x14ac:dyDescent="0.25">
      <c r="A2448" s="60"/>
      <c r="B2448" s="60"/>
      <c r="C2448" s="60"/>
      <c r="D2448" s="60"/>
      <c r="E2448" s="60"/>
      <c r="F2448" s="60"/>
      <c r="G2448" s="60"/>
      <c r="H2448" s="60"/>
      <c r="I2448" s="60"/>
      <c r="J2448" s="60"/>
      <c r="K2448" s="60"/>
      <c r="L2448" s="60"/>
      <c r="M2448" s="60"/>
      <c r="N2448" s="60"/>
      <c r="O2448" s="60"/>
    </row>
    <row r="2449" spans="1:15" x14ac:dyDescent="0.25">
      <c r="A2449" s="60"/>
      <c r="B2449" s="60"/>
      <c r="C2449" s="60"/>
      <c r="D2449" s="60"/>
      <c r="E2449" s="60"/>
      <c r="F2449" s="60"/>
      <c r="G2449" s="60"/>
      <c r="H2449" s="60"/>
      <c r="I2449" s="60"/>
      <c r="J2449" s="60"/>
      <c r="K2449" s="60"/>
      <c r="L2449" s="60"/>
      <c r="M2449" s="60"/>
      <c r="N2449" s="60"/>
      <c r="O2449" s="60"/>
    </row>
    <row r="2450" spans="1:15" x14ac:dyDescent="0.25">
      <c r="A2450" s="60"/>
      <c r="B2450" s="60"/>
      <c r="C2450" s="60"/>
      <c r="D2450" s="60"/>
      <c r="E2450" s="60"/>
      <c r="F2450" s="60"/>
      <c r="G2450" s="60"/>
      <c r="H2450" s="60"/>
      <c r="I2450" s="60"/>
      <c r="J2450" s="60"/>
      <c r="K2450" s="60"/>
      <c r="L2450" s="60"/>
      <c r="M2450" s="60"/>
      <c r="N2450" s="60"/>
      <c r="O2450" s="60"/>
    </row>
    <row r="2451" spans="1:15" x14ac:dyDescent="0.25">
      <c r="A2451" s="60"/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</row>
    <row r="2452" spans="1:15" x14ac:dyDescent="0.25">
      <c r="A2452" s="60"/>
      <c r="B2452" s="60"/>
      <c r="C2452" s="60"/>
      <c r="D2452" s="60"/>
      <c r="E2452" s="60"/>
      <c r="F2452" s="60"/>
      <c r="G2452" s="60"/>
      <c r="H2452" s="60"/>
      <c r="I2452" s="60"/>
      <c r="J2452" s="60"/>
      <c r="K2452" s="60"/>
      <c r="L2452" s="60"/>
      <c r="M2452" s="60"/>
      <c r="N2452" s="60"/>
      <c r="O2452" s="60"/>
    </row>
    <row r="2453" spans="1:15" x14ac:dyDescent="0.25">
      <c r="A2453" s="60"/>
      <c r="B2453" s="60"/>
      <c r="C2453" s="60"/>
      <c r="D2453" s="60"/>
      <c r="E2453" s="60"/>
      <c r="F2453" s="60"/>
      <c r="G2453" s="60"/>
      <c r="H2453" s="60"/>
      <c r="I2453" s="60"/>
      <c r="J2453" s="60"/>
      <c r="K2453" s="60"/>
      <c r="L2453" s="60"/>
      <c r="M2453" s="60"/>
      <c r="N2453" s="60"/>
      <c r="O2453" s="60"/>
    </row>
    <row r="2454" spans="1:15" x14ac:dyDescent="0.25">
      <c r="A2454" s="60"/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</row>
    <row r="2455" spans="1:15" x14ac:dyDescent="0.25">
      <c r="A2455" s="60"/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  <c r="N2455" s="60"/>
      <c r="O2455" s="60"/>
    </row>
    <row r="2456" spans="1:15" x14ac:dyDescent="0.25">
      <c r="A2456" s="60"/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60"/>
      <c r="O2456" s="60"/>
    </row>
    <row r="2457" spans="1:15" x14ac:dyDescent="0.25">
      <c r="A2457" s="60"/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  <c r="N2457" s="60"/>
      <c r="O2457" s="60"/>
    </row>
    <row r="2458" spans="1:15" x14ac:dyDescent="0.25">
      <c r="A2458" s="60"/>
      <c r="B2458" s="60"/>
      <c r="C2458" s="60"/>
      <c r="D2458" s="60"/>
      <c r="E2458" s="60"/>
      <c r="F2458" s="60"/>
      <c r="G2458" s="60"/>
      <c r="H2458" s="60"/>
      <c r="I2458" s="60"/>
      <c r="J2458" s="60"/>
      <c r="K2458" s="60"/>
      <c r="L2458" s="60"/>
      <c r="M2458" s="60"/>
      <c r="N2458" s="60"/>
      <c r="O2458" s="60"/>
    </row>
    <row r="2459" spans="1:15" x14ac:dyDescent="0.25">
      <c r="A2459" s="60"/>
      <c r="B2459" s="60"/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</row>
    <row r="2460" spans="1:15" x14ac:dyDescent="0.25">
      <c r="A2460" s="60"/>
      <c r="B2460" s="60"/>
      <c r="C2460" s="60"/>
      <c r="D2460" s="60"/>
      <c r="E2460" s="60"/>
      <c r="F2460" s="60"/>
      <c r="G2460" s="60"/>
      <c r="H2460" s="60"/>
      <c r="I2460" s="60"/>
      <c r="J2460" s="60"/>
      <c r="K2460" s="60"/>
      <c r="L2460" s="60"/>
      <c r="M2460" s="60"/>
      <c r="N2460" s="60"/>
      <c r="O2460" s="60"/>
    </row>
    <row r="2461" spans="1:15" x14ac:dyDescent="0.25">
      <c r="A2461" s="60"/>
      <c r="B2461" s="60"/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60"/>
      <c r="O2461" s="60"/>
    </row>
    <row r="2462" spans="1:15" x14ac:dyDescent="0.25">
      <c r="A2462" s="60"/>
      <c r="B2462" s="60"/>
      <c r="C2462" s="60"/>
      <c r="D2462" s="60"/>
      <c r="E2462" s="60"/>
      <c r="F2462" s="60"/>
      <c r="G2462" s="60"/>
      <c r="H2462" s="60"/>
      <c r="I2462" s="60"/>
      <c r="J2462" s="60"/>
      <c r="K2462" s="60"/>
      <c r="L2462" s="60"/>
      <c r="M2462" s="60"/>
      <c r="N2462" s="60"/>
      <c r="O2462" s="60"/>
    </row>
    <row r="2463" spans="1:15" x14ac:dyDescent="0.25">
      <c r="A2463" s="60"/>
      <c r="B2463" s="60"/>
      <c r="C2463" s="60"/>
      <c r="D2463" s="60"/>
      <c r="E2463" s="60"/>
      <c r="F2463" s="60"/>
      <c r="G2463" s="60"/>
      <c r="H2463" s="60"/>
      <c r="I2463" s="60"/>
      <c r="J2463" s="60"/>
      <c r="K2463" s="60"/>
      <c r="L2463" s="60"/>
      <c r="M2463" s="60"/>
      <c r="N2463" s="60"/>
      <c r="O2463" s="60"/>
    </row>
    <row r="2464" spans="1:15" x14ac:dyDescent="0.25">
      <c r="A2464" s="60"/>
      <c r="B2464" s="60"/>
      <c r="C2464" s="60"/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0"/>
    </row>
    <row r="2465" spans="1:15" x14ac:dyDescent="0.25">
      <c r="A2465" s="60"/>
      <c r="B2465" s="60"/>
      <c r="C2465" s="60"/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0"/>
    </row>
    <row r="2466" spans="1:15" x14ac:dyDescent="0.25">
      <c r="A2466" s="60"/>
      <c r="B2466" s="60"/>
      <c r="C2466" s="60"/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0"/>
    </row>
    <row r="2467" spans="1:15" x14ac:dyDescent="0.25">
      <c r="A2467" s="60"/>
      <c r="B2467" s="60"/>
      <c r="C2467" s="60"/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0"/>
    </row>
    <row r="2468" spans="1:15" x14ac:dyDescent="0.25">
      <c r="A2468" s="60"/>
      <c r="B2468" s="60"/>
      <c r="C2468" s="60"/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0"/>
    </row>
    <row r="2469" spans="1:15" x14ac:dyDescent="0.25">
      <c r="A2469" s="60"/>
      <c r="B2469" s="60"/>
      <c r="C2469" s="60"/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0"/>
    </row>
    <row r="2470" spans="1:15" x14ac:dyDescent="0.25">
      <c r="A2470" s="60"/>
      <c r="B2470" s="60"/>
      <c r="C2470" s="60"/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0"/>
    </row>
    <row r="2471" spans="1:15" x14ac:dyDescent="0.25">
      <c r="A2471" s="60"/>
      <c r="B2471" s="60"/>
      <c r="C2471" s="60"/>
      <c r="D2471" s="60"/>
      <c r="E2471" s="60"/>
      <c r="F2471" s="60"/>
      <c r="G2471" s="60"/>
      <c r="H2471" s="60"/>
      <c r="I2471" s="60"/>
      <c r="J2471" s="60"/>
      <c r="K2471" s="60"/>
      <c r="L2471" s="60"/>
      <c r="M2471" s="60"/>
      <c r="N2471" s="60"/>
      <c r="O2471" s="60"/>
    </row>
    <row r="2472" spans="1:15" x14ac:dyDescent="0.25">
      <c r="A2472" s="60"/>
      <c r="B2472" s="60"/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0"/>
    </row>
    <row r="2473" spans="1:15" x14ac:dyDescent="0.25">
      <c r="A2473" s="60"/>
      <c r="B2473" s="60"/>
      <c r="C2473" s="60"/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0"/>
    </row>
    <row r="2474" spans="1:15" x14ac:dyDescent="0.25">
      <c r="A2474" s="60"/>
      <c r="B2474" s="60"/>
      <c r="C2474" s="60"/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0"/>
    </row>
    <row r="2475" spans="1:15" x14ac:dyDescent="0.25">
      <c r="A2475" s="60"/>
      <c r="B2475" s="60"/>
      <c r="C2475" s="60"/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0"/>
    </row>
    <row r="2476" spans="1:15" x14ac:dyDescent="0.25">
      <c r="A2476" s="60"/>
      <c r="B2476" s="60"/>
      <c r="C2476" s="60"/>
      <c r="D2476" s="60"/>
      <c r="E2476" s="60"/>
      <c r="F2476" s="60"/>
      <c r="G2476" s="60"/>
      <c r="H2476" s="60"/>
      <c r="I2476" s="60"/>
      <c r="J2476" s="60"/>
      <c r="K2476" s="60"/>
      <c r="L2476" s="60"/>
      <c r="M2476" s="60"/>
      <c r="N2476" s="60"/>
      <c r="O2476" s="60"/>
    </row>
    <row r="2477" spans="1:15" x14ac:dyDescent="0.25">
      <c r="A2477" s="60"/>
      <c r="B2477" s="60"/>
      <c r="C2477" s="60"/>
      <c r="D2477" s="60"/>
      <c r="E2477" s="60"/>
      <c r="F2477" s="60"/>
      <c r="G2477" s="60"/>
      <c r="H2477" s="60"/>
      <c r="I2477" s="60"/>
      <c r="J2477" s="60"/>
      <c r="K2477" s="60"/>
      <c r="L2477" s="60"/>
      <c r="M2477" s="60"/>
      <c r="N2477" s="60"/>
      <c r="O2477" s="60"/>
    </row>
    <row r="2478" spans="1:15" x14ac:dyDescent="0.25">
      <c r="A2478" s="60"/>
      <c r="B2478" s="60"/>
      <c r="C2478" s="60"/>
      <c r="D2478" s="60"/>
      <c r="E2478" s="60"/>
      <c r="F2478" s="60"/>
      <c r="G2478" s="60"/>
      <c r="H2478" s="60"/>
      <c r="I2478" s="60"/>
      <c r="J2478" s="60"/>
      <c r="K2478" s="60"/>
      <c r="L2478" s="60"/>
      <c r="M2478" s="60"/>
      <c r="N2478" s="60"/>
      <c r="O2478" s="60"/>
    </row>
    <row r="2479" spans="1:15" x14ac:dyDescent="0.25">
      <c r="A2479" s="60"/>
      <c r="B2479" s="60"/>
      <c r="C2479" s="60"/>
      <c r="D2479" s="60"/>
      <c r="E2479" s="60"/>
      <c r="F2479" s="60"/>
      <c r="G2479" s="60"/>
      <c r="H2479" s="60"/>
      <c r="I2479" s="60"/>
      <c r="J2479" s="60"/>
      <c r="K2479" s="60"/>
      <c r="L2479" s="60"/>
      <c r="M2479" s="60"/>
      <c r="N2479" s="60"/>
      <c r="O2479" s="60"/>
    </row>
    <row r="2480" spans="1:15" x14ac:dyDescent="0.25">
      <c r="A2480" s="60"/>
      <c r="B2480" s="60"/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60"/>
      <c r="O2480" s="60"/>
    </row>
    <row r="2481" spans="1:15" x14ac:dyDescent="0.25">
      <c r="A2481" s="60"/>
      <c r="B2481" s="60"/>
      <c r="C2481" s="60"/>
      <c r="D2481" s="60"/>
      <c r="E2481" s="60"/>
      <c r="F2481" s="60"/>
      <c r="G2481" s="60"/>
      <c r="H2481" s="60"/>
      <c r="I2481" s="60"/>
      <c r="J2481" s="60"/>
      <c r="K2481" s="60"/>
      <c r="L2481" s="60"/>
      <c r="M2481" s="60"/>
      <c r="N2481" s="60"/>
      <c r="O2481" s="60"/>
    </row>
    <row r="2482" spans="1:15" x14ac:dyDescent="0.25">
      <c r="A2482" s="60"/>
      <c r="B2482" s="60"/>
      <c r="C2482" s="60"/>
      <c r="D2482" s="60"/>
      <c r="E2482" s="60"/>
      <c r="F2482" s="60"/>
      <c r="G2482" s="60"/>
      <c r="H2482" s="60"/>
      <c r="I2482" s="60"/>
      <c r="J2482" s="60"/>
      <c r="K2482" s="60"/>
      <c r="L2482" s="60"/>
      <c r="M2482" s="60"/>
      <c r="N2482" s="60"/>
      <c r="O2482" s="60"/>
    </row>
    <row r="2483" spans="1:15" x14ac:dyDescent="0.25">
      <c r="A2483" s="60"/>
      <c r="B2483" s="60"/>
      <c r="C2483" s="60"/>
      <c r="D2483" s="60"/>
      <c r="E2483" s="60"/>
      <c r="F2483" s="60"/>
      <c r="G2483" s="60"/>
      <c r="H2483" s="60"/>
      <c r="I2483" s="60"/>
      <c r="J2483" s="60"/>
      <c r="K2483" s="60"/>
      <c r="L2483" s="60"/>
      <c r="M2483" s="60"/>
      <c r="N2483" s="60"/>
      <c r="O2483" s="60"/>
    </row>
    <row r="2484" spans="1:15" x14ac:dyDescent="0.25">
      <c r="A2484" s="60"/>
      <c r="B2484" s="60"/>
      <c r="C2484" s="60"/>
      <c r="D2484" s="60"/>
      <c r="E2484" s="60"/>
      <c r="F2484" s="60"/>
      <c r="G2484" s="60"/>
      <c r="H2484" s="60"/>
      <c r="I2484" s="60"/>
      <c r="J2484" s="60"/>
      <c r="K2484" s="60"/>
      <c r="L2484" s="60"/>
      <c r="M2484" s="60"/>
      <c r="N2484" s="60"/>
      <c r="O2484" s="60"/>
    </row>
    <row r="2485" spans="1:15" x14ac:dyDescent="0.25">
      <c r="A2485" s="60"/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  <c r="N2485" s="60"/>
      <c r="O2485" s="60"/>
    </row>
    <row r="2486" spans="1:15" x14ac:dyDescent="0.25">
      <c r="A2486" s="60"/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  <c r="N2486" s="60"/>
      <c r="O2486" s="60"/>
    </row>
    <row r="2487" spans="1:15" x14ac:dyDescent="0.25">
      <c r="A2487" s="60"/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  <c r="N2487" s="60"/>
      <c r="O2487" s="60"/>
    </row>
    <row r="2488" spans="1:15" x14ac:dyDescent="0.25">
      <c r="A2488" s="60"/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0"/>
    </row>
    <row r="2489" spans="1:15" x14ac:dyDescent="0.25">
      <c r="A2489" s="60"/>
      <c r="B2489" s="60"/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0"/>
    </row>
    <row r="2490" spans="1:15" x14ac:dyDescent="0.25">
      <c r="A2490" s="60"/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</row>
    <row r="2491" spans="1:15" x14ac:dyDescent="0.25">
      <c r="A2491" s="60"/>
      <c r="B2491" s="60"/>
      <c r="C2491" s="60"/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0"/>
    </row>
    <row r="2492" spans="1:15" x14ac:dyDescent="0.25">
      <c r="A2492" s="60"/>
      <c r="B2492" s="60"/>
      <c r="C2492" s="60"/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0"/>
    </row>
    <row r="2493" spans="1:15" x14ac:dyDescent="0.25">
      <c r="A2493" s="60"/>
      <c r="B2493" s="60"/>
      <c r="C2493" s="60"/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0"/>
    </row>
    <row r="2494" spans="1:15" x14ac:dyDescent="0.25">
      <c r="A2494" s="60"/>
      <c r="B2494" s="60"/>
      <c r="C2494" s="60"/>
      <c r="D2494" s="60"/>
      <c r="E2494" s="60"/>
      <c r="F2494" s="60"/>
      <c r="G2494" s="60"/>
      <c r="H2494" s="60"/>
      <c r="I2494" s="60"/>
      <c r="J2494" s="60"/>
      <c r="K2494" s="60"/>
      <c r="L2494" s="60"/>
      <c r="M2494" s="60"/>
      <c r="N2494" s="60"/>
      <c r="O2494" s="60"/>
    </row>
    <row r="2495" spans="1:15" x14ac:dyDescent="0.25">
      <c r="A2495" s="60"/>
      <c r="B2495" s="60"/>
      <c r="C2495" s="60"/>
      <c r="D2495" s="60"/>
      <c r="E2495" s="60"/>
      <c r="F2495" s="60"/>
      <c r="G2495" s="60"/>
      <c r="H2495" s="60"/>
      <c r="I2495" s="60"/>
      <c r="J2495" s="60"/>
      <c r="K2495" s="60"/>
      <c r="L2495" s="60"/>
      <c r="M2495" s="60"/>
      <c r="N2495" s="60"/>
      <c r="O2495" s="60"/>
    </row>
    <row r="2496" spans="1:15" x14ac:dyDescent="0.25">
      <c r="A2496" s="60"/>
      <c r="B2496" s="60"/>
      <c r="C2496" s="60"/>
      <c r="D2496" s="60"/>
      <c r="E2496" s="60"/>
      <c r="F2496" s="60"/>
      <c r="G2496" s="60"/>
      <c r="H2496" s="60"/>
      <c r="I2496" s="60"/>
      <c r="J2496" s="60"/>
      <c r="K2496" s="60"/>
      <c r="L2496" s="60"/>
      <c r="M2496" s="60"/>
      <c r="N2496" s="60"/>
      <c r="O2496" s="60"/>
    </row>
    <row r="2497" spans="1:15" x14ac:dyDescent="0.25">
      <c r="A2497" s="60"/>
      <c r="B2497" s="60"/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60"/>
      <c r="O2497" s="60"/>
    </row>
    <row r="2498" spans="1:15" x14ac:dyDescent="0.25">
      <c r="A2498" s="60"/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</row>
    <row r="2499" spans="1:15" x14ac:dyDescent="0.25">
      <c r="A2499" s="60"/>
      <c r="B2499" s="60"/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60"/>
      <c r="O2499" s="60"/>
    </row>
    <row r="2500" spans="1:15" x14ac:dyDescent="0.25">
      <c r="A2500" s="60"/>
      <c r="B2500" s="60"/>
      <c r="C2500" s="60"/>
      <c r="D2500" s="60"/>
      <c r="E2500" s="60"/>
      <c r="F2500" s="60"/>
      <c r="G2500" s="60"/>
      <c r="H2500" s="60"/>
      <c r="I2500" s="60"/>
      <c r="J2500" s="60"/>
      <c r="K2500" s="60"/>
      <c r="L2500" s="60"/>
      <c r="M2500" s="60"/>
      <c r="N2500" s="60"/>
      <c r="O2500" s="60"/>
    </row>
    <row r="2501" spans="1:15" x14ac:dyDescent="0.25">
      <c r="A2501" s="60"/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</row>
    <row r="2502" spans="1:15" x14ac:dyDescent="0.25">
      <c r="A2502" s="60"/>
      <c r="B2502" s="60"/>
      <c r="C2502" s="60"/>
      <c r="D2502" s="60"/>
      <c r="E2502" s="60"/>
      <c r="F2502" s="60"/>
      <c r="G2502" s="60"/>
      <c r="H2502" s="60"/>
      <c r="I2502" s="60"/>
      <c r="J2502" s="60"/>
      <c r="K2502" s="60"/>
      <c r="L2502" s="60"/>
      <c r="M2502" s="60"/>
      <c r="N2502" s="60"/>
      <c r="O2502" s="60"/>
    </row>
    <row r="2503" spans="1:15" x14ac:dyDescent="0.25">
      <c r="A2503" s="60"/>
      <c r="B2503" s="60"/>
      <c r="C2503" s="60"/>
      <c r="D2503" s="60"/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</row>
    <row r="2504" spans="1:15" x14ac:dyDescent="0.25">
      <c r="A2504" s="60"/>
      <c r="B2504" s="60"/>
      <c r="C2504" s="60"/>
      <c r="D2504" s="60"/>
      <c r="E2504" s="60"/>
      <c r="F2504" s="60"/>
      <c r="G2504" s="60"/>
      <c r="H2504" s="60"/>
      <c r="I2504" s="60"/>
      <c r="J2504" s="60"/>
      <c r="K2504" s="60"/>
      <c r="L2504" s="60"/>
      <c r="M2504" s="60"/>
      <c r="N2504" s="60"/>
      <c r="O2504" s="60"/>
    </row>
    <row r="2505" spans="1:15" x14ac:dyDescent="0.25">
      <c r="A2505" s="60"/>
      <c r="B2505" s="60"/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60"/>
      <c r="O2505" s="60"/>
    </row>
    <row r="2506" spans="1:15" x14ac:dyDescent="0.25">
      <c r="A2506" s="60"/>
      <c r="B2506" s="60"/>
      <c r="C2506" s="60"/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0"/>
    </row>
    <row r="2507" spans="1:15" x14ac:dyDescent="0.25">
      <c r="A2507" s="60"/>
      <c r="B2507" s="60"/>
      <c r="C2507" s="60"/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0"/>
    </row>
    <row r="2508" spans="1:15" x14ac:dyDescent="0.25">
      <c r="A2508" s="60"/>
      <c r="B2508" s="60"/>
      <c r="C2508" s="60"/>
      <c r="D2508" s="60"/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</row>
    <row r="2509" spans="1:15" x14ac:dyDescent="0.25">
      <c r="A2509" s="60"/>
      <c r="B2509" s="60"/>
      <c r="C2509" s="60"/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0"/>
    </row>
    <row r="2510" spans="1:15" x14ac:dyDescent="0.25">
      <c r="A2510" s="60"/>
      <c r="B2510" s="60"/>
      <c r="C2510" s="60"/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0"/>
    </row>
    <row r="2511" spans="1:15" x14ac:dyDescent="0.25">
      <c r="A2511" s="60"/>
      <c r="B2511" s="60"/>
      <c r="C2511" s="60"/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0"/>
    </row>
    <row r="2512" spans="1:15" x14ac:dyDescent="0.25">
      <c r="A2512" s="60"/>
      <c r="B2512" s="60"/>
      <c r="C2512" s="60"/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0"/>
    </row>
    <row r="2513" spans="1:15" x14ac:dyDescent="0.25">
      <c r="A2513" s="60"/>
      <c r="B2513" s="60"/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0"/>
    </row>
    <row r="2514" spans="1:15" x14ac:dyDescent="0.25">
      <c r="A2514" s="60"/>
      <c r="B2514" s="60"/>
      <c r="C2514" s="60"/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0"/>
    </row>
    <row r="2515" spans="1:15" x14ac:dyDescent="0.25">
      <c r="A2515" s="60"/>
      <c r="B2515" s="60"/>
      <c r="C2515" s="60"/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0"/>
    </row>
    <row r="2516" spans="1:15" x14ac:dyDescent="0.25">
      <c r="A2516" s="60"/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0"/>
    </row>
    <row r="2517" spans="1:15" x14ac:dyDescent="0.25">
      <c r="A2517" s="60"/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0"/>
    </row>
    <row r="2518" spans="1:15" x14ac:dyDescent="0.25">
      <c r="A2518" s="60"/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  <c r="N2518" s="60"/>
      <c r="O2518" s="60"/>
    </row>
    <row r="2519" spans="1:15" x14ac:dyDescent="0.25">
      <c r="A2519" s="60"/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  <c r="N2519" s="60"/>
      <c r="O2519" s="60"/>
    </row>
    <row r="2520" spans="1:15" x14ac:dyDescent="0.25">
      <c r="A2520" s="60"/>
      <c r="B2520" s="60"/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60"/>
      <c r="O2520" s="60"/>
    </row>
    <row r="2521" spans="1:15" x14ac:dyDescent="0.25">
      <c r="A2521" s="60"/>
      <c r="B2521" s="60"/>
      <c r="C2521" s="60"/>
      <c r="D2521" s="60"/>
      <c r="E2521" s="60"/>
      <c r="F2521" s="60"/>
      <c r="G2521" s="60"/>
      <c r="H2521" s="60"/>
      <c r="I2521" s="60"/>
      <c r="J2521" s="60"/>
      <c r="K2521" s="60"/>
      <c r="L2521" s="60"/>
      <c r="M2521" s="60"/>
      <c r="N2521" s="60"/>
      <c r="O2521" s="60"/>
    </row>
    <row r="2522" spans="1:15" x14ac:dyDescent="0.25">
      <c r="A2522" s="60"/>
      <c r="B2522" s="60"/>
      <c r="C2522" s="60"/>
      <c r="D2522" s="60"/>
      <c r="E2522" s="60"/>
      <c r="F2522" s="60"/>
      <c r="G2522" s="60"/>
      <c r="H2522" s="60"/>
      <c r="I2522" s="60"/>
      <c r="J2522" s="60"/>
      <c r="K2522" s="60"/>
      <c r="L2522" s="60"/>
      <c r="M2522" s="60"/>
      <c r="N2522" s="60"/>
      <c r="O2522" s="60"/>
    </row>
    <row r="2523" spans="1:15" x14ac:dyDescent="0.25">
      <c r="A2523" s="60"/>
      <c r="B2523" s="60"/>
      <c r="C2523" s="60"/>
      <c r="D2523" s="60"/>
      <c r="E2523" s="60"/>
      <c r="F2523" s="60"/>
      <c r="G2523" s="60"/>
      <c r="H2523" s="60"/>
      <c r="I2523" s="60"/>
      <c r="J2523" s="60"/>
      <c r="K2523" s="60"/>
      <c r="L2523" s="60"/>
      <c r="M2523" s="60"/>
      <c r="N2523" s="60"/>
      <c r="O2523" s="60"/>
    </row>
    <row r="2524" spans="1:15" x14ac:dyDescent="0.25">
      <c r="A2524" s="60"/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</row>
    <row r="2525" spans="1:15" x14ac:dyDescent="0.25">
      <c r="A2525" s="60"/>
      <c r="B2525" s="60"/>
      <c r="C2525" s="60"/>
      <c r="D2525" s="60"/>
      <c r="E2525" s="60"/>
      <c r="F2525" s="60"/>
      <c r="G2525" s="60"/>
      <c r="H2525" s="60"/>
      <c r="I2525" s="60"/>
      <c r="J2525" s="60"/>
      <c r="K2525" s="60"/>
      <c r="L2525" s="60"/>
      <c r="M2525" s="60"/>
      <c r="N2525" s="60"/>
      <c r="O2525" s="60"/>
    </row>
    <row r="2526" spans="1:15" x14ac:dyDescent="0.25">
      <c r="A2526" s="60"/>
      <c r="B2526" s="60"/>
      <c r="C2526" s="60"/>
      <c r="D2526" s="60"/>
      <c r="E2526" s="60"/>
      <c r="F2526" s="60"/>
      <c r="G2526" s="60"/>
      <c r="H2526" s="60"/>
      <c r="I2526" s="60"/>
      <c r="J2526" s="60"/>
      <c r="K2526" s="60"/>
      <c r="L2526" s="60"/>
      <c r="M2526" s="60"/>
      <c r="N2526" s="60"/>
      <c r="O2526" s="60"/>
    </row>
    <row r="2527" spans="1:15" x14ac:dyDescent="0.25">
      <c r="A2527" s="60"/>
      <c r="B2527" s="60"/>
      <c r="C2527" s="60"/>
      <c r="D2527" s="60"/>
      <c r="E2527" s="60"/>
      <c r="F2527" s="60"/>
      <c r="G2527" s="60"/>
      <c r="H2527" s="60"/>
      <c r="I2527" s="60"/>
      <c r="J2527" s="60"/>
      <c r="K2527" s="60"/>
      <c r="L2527" s="60"/>
      <c r="M2527" s="60"/>
      <c r="N2527" s="60"/>
      <c r="O2527" s="60"/>
    </row>
    <row r="2528" spans="1:15" x14ac:dyDescent="0.25">
      <c r="A2528" s="60"/>
      <c r="B2528" s="60"/>
      <c r="C2528" s="60"/>
      <c r="D2528" s="60"/>
      <c r="E2528" s="60"/>
      <c r="F2528" s="60"/>
      <c r="G2528" s="60"/>
      <c r="H2528" s="60"/>
      <c r="I2528" s="60"/>
      <c r="J2528" s="60"/>
      <c r="K2528" s="60"/>
      <c r="L2528" s="60"/>
      <c r="M2528" s="60"/>
      <c r="N2528" s="60"/>
      <c r="O2528" s="60"/>
    </row>
    <row r="2529" spans="1:15" x14ac:dyDescent="0.25">
      <c r="A2529" s="60"/>
      <c r="B2529" s="60"/>
      <c r="C2529" s="60"/>
      <c r="D2529" s="60"/>
      <c r="E2529" s="60"/>
      <c r="F2529" s="60"/>
      <c r="G2529" s="60"/>
      <c r="H2529" s="60"/>
      <c r="I2529" s="60"/>
      <c r="J2529" s="60"/>
      <c r="K2529" s="60"/>
      <c r="L2529" s="60"/>
      <c r="M2529" s="60"/>
      <c r="N2529" s="60"/>
      <c r="O2529" s="60"/>
    </row>
    <row r="2530" spans="1:15" x14ac:dyDescent="0.25">
      <c r="A2530" s="60"/>
      <c r="B2530" s="60"/>
      <c r="C2530" s="60"/>
      <c r="D2530" s="60"/>
      <c r="E2530" s="60"/>
      <c r="F2530" s="60"/>
      <c r="G2530" s="60"/>
      <c r="H2530" s="60"/>
      <c r="I2530" s="60"/>
      <c r="J2530" s="60"/>
      <c r="K2530" s="60"/>
      <c r="L2530" s="60"/>
      <c r="M2530" s="60"/>
      <c r="N2530" s="60"/>
      <c r="O2530" s="60"/>
    </row>
    <row r="2531" spans="1:15" x14ac:dyDescent="0.25">
      <c r="A2531" s="60"/>
      <c r="B2531" s="60"/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60"/>
      <c r="O2531" s="60"/>
    </row>
    <row r="2532" spans="1:15" x14ac:dyDescent="0.25">
      <c r="A2532" s="60"/>
      <c r="B2532" s="60"/>
      <c r="C2532" s="60"/>
      <c r="D2532" s="60"/>
      <c r="E2532" s="60"/>
      <c r="F2532" s="60"/>
      <c r="G2532" s="60"/>
      <c r="H2532" s="60"/>
      <c r="I2532" s="60"/>
      <c r="J2532" s="60"/>
      <c r="K2532" s="60"/>
      <c r="L2532" s="60"/>
      <c r="M2532" s="60"/>
      <c r="N2532" s="60"/>
      <c r="O2532" s="60"/>
    </row>
    <row r="2533" spans="1:15" x14ac:dyDescent="0.25">
      <c r="A2533" s="60"/>
      <c r="B2533" s="60"/>
      <c r="C2533" s="60"/>
      <c r="D2533" s="60"/>
      <c r="E2533" s="60"/>
      <c r="F2533" s="60"/>
      <c r="G2533" s="60"/>
      <c r="H2533" s="60"/>
      <c r="I2533" s="60"/>
      <c r="J2533" s="60"/>
      <c r="K2533" s="60"/>
      <c r="L2533" s="60"/>
      <c r="M2533" s="60"/>
      <c r="N2533" s="60"/>
      <c r="O2533" s="60"/>
    </row>
    <row r="2534" spans="1:15" x14ac:dyDescent="0.25">
      <c r="A2534" s="60"/>
      <c r="B2534" s="60"/>
      <c r="C2534" s="60"/>
      <c r="D2534" s="60"/>
      <c r="E2534" s="60"/>
      <c r="F2534" s="60"/>
      <c r="G2534" s="60"/>
      <c r="H2534" s="60"/>
      <c r="I2534" s="60"/>
      <c r="J2534" s="60"/>
      <c r="K2534" s="60"/>
      <c r="L2534" s="60"/>
      <c r="M2534" s="60"/>
      <c r="N2534" s="60"/>
      <c r="O2534" s="60"/>
    </row>
    <row r="2535" spans="1:15" x14ac:dyDescent="0.25">
      <c r="A2535" s="60"/>
      <c r="B2535" s="60"/>
      <c r="C2535" s="60"/>
      <c r="D2535" s="60"/>
      <c r="E2535" s="60"/>
      <c r="F2535" s="60"/>
      <c r="G2535" s="60"/>
      <c r="H2535" s="60"/>
      <c r="I2535" s="60"/>
      <c r="J2535" s="60"/>
      <c r="K2535" s="60"/>
      <c r="L2535" s="60"/>
      <c r="M2535" s="60"/>
      <c r="N2535" s="60"/>
      <c r="O2535" s="60"/>
    </row>
    <row r="2536" spans="1:15" x14ac:dyDescent="0.25">
      <c r="A2536" s="60"/>
      <c r="B2536" s="60"/>
      <c r="C2536" s="60"/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0"/>
    </row>
    <row r="2537" spans="1:15" x14ac:dyDescent="0.25">
      <c r="A2537" s="60"/>
      <c r="B2537" s="60"/>
      <c r="C2537" s="60"/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0"/>
    </row>
    <row r="2538" spans="1:15" x14ac:dyDescent="0.25">
      <c r="A2538" s="60"/>
      <c r="B2538" s="60"/>
      <c r="C2538" s="60"/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0"/>
    </row>
    <row r="2539" spans="1:15" x14ac:dyDescent="0.25">
      <c r="A2539" s="60"/>
      <c r="B2539" s="60"/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0"/>
    </row>
    <row r="2540" spans="1:15" x14ac:dyDescent="0.25">
      <c r="A2540" s="60"/>
      <c r="B2540" s="60"/>
      <c r="C2540" s="60"/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0"/>
    </row>
    <row r="2541" spans="1:15" x14ac:dyDescent="0.25">
      <c r="A2541" s="60"/>
      <c r="B2541" s="60"/>
      <c r="C2541" s="60"/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0"/>
    </row>
    <row r="2542" spans="1:15" x14ac:dyDescent="0.25">
      <c r="A2542" s="60"/>
      <c r="B2542" s="60"/>
      <c r="C2542" s="60"/>
      <c r="D2542" s="60"/>
      <c r="E2542" s="60"/>
      <c r="F2542" s="60"/>
      <c r="G2542" s="60"/>
      <c r="H2542" s="60"/>
      <c r="I2542" s="60"/>
      <c r="J2542" s="60"/>
      <c r="K2542" s="60"/>
      <c r="L2542" s="60"/>
      <c r="M2542" s="60"/>
      <c r="N2542" s="60"/>
      <c r="O2542" s="60"/>
    </row>
    <row r="2543" spans="1:15" x14ac:dyDescent="0.25">
      <c r="A2543" s="60"/>
      <c r="B2543" s="60"/>
      <c r="C2543" s="60"/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0"/>
    </row>
    <row r="2544" spans="1:15" x14ac:dyDescent="0.25">
      <c r="A2544" s="60"/>
      <c r="B2544" s="60"/>
      <c r="C2544" s="60"/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0"/>
    </row>
    <row r="2545" spans="1:15" x14ac:dyDescent="0.25">
      <c r="A2545" s="60"/>
      <c r="B2545" s="60"/>
      <c r="C2545" s="60"/>
      <c r="D2545" s="60"/>
      <c r="E2545" s="60"/>
      <c r="F2545" s="60"/>
      <c r="G2545" s="60"/>
      <c r="H2545" s="60"/>
      <c r="I2545" s="60"/>
      <c r="J2545" s="60"/>
      <c r="K2545" s="60"/>
      <c r="L2545" s="60"/>
      <c r="M2545" s="60"/>
      <c r="N2545" s="60"/>
      <c r="O2545" s="60"/>
    </row>
    <row r="2546" spans="1:15" x14ac:dyDescent="0.25">
      <c r="A2546" s="60"/>
      <c r="B2546" s="60"/>
      <c r="C2546" s="60"/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0"/>
    </row>
    <row r="2547" spans="1:15" x14ac:dyDescent="0.25">
      <c r="A2547" s="60"/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0"/>
    </row>
    <row r="2548" spans="1:15" x14ac:dyDescent="0.25">
      <c r="A2548" s="60"/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0"/>
    </row>
    <row r="2549" spans="1:15" x14ac:dyDescent="0.25">
      <c r="A2549" s="60"/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0"/>
    </row>
    <row r="2550" spans="1:15" x14ac:dyDescent="0.25">
      <c r="A2550" s="60"/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60"/>
      <c r="O2550" s="60"/>
    </row>
    <row r="2551" spans="1:15" x14ac:dyDescent="0.25">
      <c r="A2551" s="60"/>
      <c r="B2551" s="60"/>
      <c r="C2551" s="60"/>
      <c r="D2551" s="60"/>
      <c r="E2551" s="60"/>
      <c r="F2551" s="60"/>
      <c r="G2551" s="60"/>
      <c r="H2551" s="60"/>
      <c r="I2551" s="60"/>
      <c r="J2551" s="60"/>
      <c r="K2551" s="60"/>
      <c r="L2551" s="60"/>
      <c r="M2551" s="60"/>
      <c r="N2551" s="60"/>
      <c r="O2551" s="60"/>
    </row>
    <row r="2552" spans="1:15" x14ac:dyDescent="0.25">
      <c r="A2552" s="60"/>
      <c r="B2552" s="60"/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</row>
    <row r="2553" spans="1:15" x14ac:dyDescent="0.25">
      <c r="A2553" s="60"/>
      <c r="B2553" s="60"/>
      <c r="C2553" s="60"/>
      <c r="D2553" s="60"/>
      <c r="E2553" s="60"/>
      <c r="F2553" s="60"/>
      <c r="G2553" s="60"/>
      <c r="H2553" s="60"/>
      <c r="I2553" s="60"/>
      <c r="J2553" s="60"/>
      <c r="K2553" s="60"/>
      <c r="L2553" s="60"/>
      <c r="M2553" s="60"/>
      <c r="N2553" s="60"/>
      <c r="O2553" s="60"/>
    </row>
    <row r="2554" spans="1:15" x14ac:dyDescent="0.25">
      <c r="A2554" s="60"/>
      <c r="B2554" s="60"/>
      <c r="C2554" s="60"/>
      <c r="D2554" s="60"/>
      <c r="E2554" s="60"/>
      <c r="F2554" s="60"/>
      <c r="G2554" s="60"/>
      <c r="H2554" s="60"/>
      <c r="I2554" s="60"/>
      <c r="J2554" s="60"/>
      <c r="K2554" s="60"/>
      <c r="L2554" s="60"/>
      <c r="M2554" s="60"/>
      <c r="N2554" s="60"/>
      <c r="O2554" s="60"/>
    </row>
    <row r="2555" spans="1:15" x14ac:dyDescent="0.25">
      <c r="A2555" s="60"/>
      <c r="B2555" s="60"/>
      <c r="C2555" s="60"/>
      <c r="D2555" s="60"/>
      <c r="E2555" s="60"/>
      <c r="F2555" s="60"/>
      <c r="G2555" s="60"/>
      <c r="H2555" s="60"/>
      <c r="I2555" s="60"/>
      <c r="J2555" s="60"/>
      <c r="K2555" s="60"/>
      <c r="L2555" s="60"/>
      <c r="M2555" s="60"/>
      <c r="N2555" s="60"/>
      <c r="O2555" s="60"/>
    </row>
    <row r="2556" spans="1:15" x14ac:dyDescent="0.25">
      <c r="A2556" s="60"/>
      <c r="B2556" s="60"/>
      <c r="C2556" s="60"/>
      <c r="D2556" s="60"/>
      <c r="E2556" s="60"/>
      <c r="F2556" s="60"/>
      <c r="G2556" s="60"/>
      <c r="H2556" s="60"/>
      <c r="I2556" s="60"/>
      <c r="J2556" s="60"/>
      <c r="K2556" s="60"/>
      <c r="L2556" s="60"/>
      <c r="M2556" s="60"/>
      <c r="N2556" s="60"/>
      <c r="O2556" s="60"/>
    </row>
    <row r="2557" spans="1:15" x14ac:dyDescent="0.25">
      <c r="A2557" s="60"/>
      <c r="B2557" s="60"/>
      <c r="C2557" s="60"/>
      <c r="D2557" s="60"/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</row>
    <row r="2558" spans="1:15" x14ac:dyDescent="0.25">
      <c r="A2558" s="60"/>
      <c r="B2558" s="60"/>
      <c r="C2558" s="60"/>
      <c r="D2558" s="60"/>
      <c r="E2558" s="60"/>
      <c r="F2558" s="60"/>
      <c r="G2558" s="60"/>
      <c r="H2558" s="60"/>
      <c r="I2558" s="60"/>
      <c r="J2558" s="60"/>
      <c r="K2558" s="60"/>
      <c r="L2558" s="60"/>
      <c r="M2558" s="60"/>
      <c r="N2558" s="60"/>
      <c r="O2558" s="60"/>
    </row>
    <row r="2559" spans="1:15" x14ac:dyDescent="0.25">
      <c r="A2559" s="60"/>
      <c r="B2559" s="60"/>
      <c r="C2559" s="60"/>
      <c r="D2559" s="60"/>
      <c r="E2559" s="60"/>
      <c r="F2559" s="60"/>
      <c r="G2559" s="60"/>
      <c r="H2559" s="60"/>
      <c r="I2559" s="60"/>
      <c r="J2559" s="60"/>
      <c r="K2559" s="60"/>
      <c r="L2559" s="60"/>
      <c r="M2559" s="60"/>
      <c r="N2559" s="60"/>
      <c r="O2559" s="60"/>
    </row>
    <row r="2560" spans="1:15" x14ac:dyDescent="0.25">
      <c r="A2560" s="60"/>
      <c r="B2560" s="60"/>
      <c r="C2560" s="60"/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0"/>
    </row>
    <row r="2561" spans="1:15" x14ac:dyDescent="0.25">
      <c r="A2561" s="60"/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</row>
    <row r="2562" spans="1:15" x14ac:dyDescent="0.25">
      <c r="A2562" s="60"/>
      <c r="B2562" s="60"/>
      <c r="C2562" s="60"/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0"/>
    </row>
    <row r="2563" spans="1:15" x14ac:dyDescent="0.25">
      <c r="A2563" s="60"/>
      <c r="B2563" s="60"/>
      <c r="C2563" s="60"/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0"/>
    </row>
    <row r="2564" spans="1:15" x14ac:dyDescent="0.25">
      <c r="A2564" s="60"/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</row>
    <row r="2565" spans="1:15" x14ac:dyDescent="0.25">
      <c r="A2565" s="60"/>
      <c r="B2565" s="60"/>
      <c r="C2565" s="60"/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0"/>
    </row>
    <row r="2566" spans="1:15" x14ac:dyDescent="0.25">
      <c r="A2566" s="60"/>
      <c r="B2566" s="60"/>
      <c r="C2566" s="60"/>
      <c r="D2566" s="60"/>
      <c r="E2566" s="60"/>
      <c r="F2566" s="60"/>
      <c r="G2566" s="60"/>
      <c r="H2566" s="60"/>
      <c r="I2566" s="60"/>
      <c r="J2566" s="60"/>
      <c r="K2566" s="60"/>
      <c r="L2566" s="60"/>
      <c r="M2566" s="60"/>
      <c r="N2566" s="60"/>
      <c r="O2566" s="60"/>
    </row>
    <row r="2567" spans="1:15" x14ac:dyDescent="0.25">
      <c r="A2567" s="60"/>
      <c r="B2567" s="60"/>
      <c r="C2567" s="60"/>
      <c r="D2567" s="60"/>
      <c r="E2567" s="60"/>
      <c r="F2567" s="60"/>
      <c r="G2567" s="60"/>
      <c r="H2567" s="60"/>
      <c r="I2567" s="60"/>
      <c r="J2567" s="60"/>
      <c r="K2567" s="60"/>
      <c r="L2567" s="60"/>
      <c r="M2567" s="60"/>
      <c r="N2567" s="60"/>
      <c r="O2567" s="60"/>
    </row>
    <row r="2568" spans="1:15" x14ac:dyDescent="0.25">
      <c r="A2568" s="60"/>
      <c r="B2568" s="60"/>
      <c r="C2568" s="60"/>
      <c r="D2568" s="60"/>
      <c r="E2568" s="60"/>
      <c r="F2568" s="60"/>
      <c r="G2568" s="60"/>
      <c r="H2568" s="60"/>
      <c r="I2568" s="60"/>
      <c r="J2568" s="60"/>
      <c r="K2568" s="60"/>
      <c r="L2568" s="60"/>
      <c r="M2568" s="60"/>
      <c r="N2568" s="60"/>
      <c r="O2568" s="60"/>
    </row>
    <row r="2569" spans="1:15" x14ac:dyDescent="0.25">
      <c r="A2569" s="60"/>
      <c r="B2569" s="60"/>
      <c r="C2569" s="60"/>
      <c r="D2569" s="60"/>
      <c r="E2569" s="60"/>
      <c r="F2569" s="60"/>
      <c r="G2569" s="60"/>
      <c r="H2569" s="60"/>
      <c r="I2569" s="60"/>
      <c r="J2569" s="60"/>
      <c r="K2569" s="60"/>
      <c r="L2569" s="60"/>
      <c r="M2569" s="60"/>
      <c r="N2569" s="60"/>
      <c r="O2569" s="60"/>
    </row>
    <row r="2570" spans="1:15" x14ac:dyDescent="0.25">
      <c r="A2570" s="60"/>
      <c r="B2570" s="60"/>
      <c r="C2570" s="60"/>
      <c r="D2570" s="60"/>
      <c r="E2570" s="60"/>
      <c r="F2570" s="60"/>
      <c r="G2570" s="60"/>
      <c r="H2570" s="60"/>
      <c r="I2570" s="60"/>
      <c r="J2570" s="60"/>
      <c r="K2570" s="60"/>
      <c r="L2570" s="60"/>
      <c r="M2570" s="60"/>
      <c r="N2570" s="60"/>
      <c r="O2570" s="60"/>
    </row>
    <row r="2571" spans="1:15" x14ac:dyDescent="0.25">
      <c r="A2571" s="60"/>
      <c r="B2571" s="60"/>
      <c r="C2571" s="60"/>
      <c r="D2571" s="60"/>
      <c r="E2571" s="60"/>
      <c r="F2571" s="60"/>
      <c r="G2571" s="60"/>
      <c r="H2571" s="60"/>
      <c r="I2571" s="60"/>
      <c r="J2571" s="60"/>
      <c r="K2571" s="60"/>
      <c r="L2571" s="60"/>
      <c r="M2571" s="60"/>
      <c r="N2571" s="60"/>
      <c r="O2571" s="60"/>
    </row>
    <row r="2572" spans="1:15" x14ac:dyDescent="0.25">
      <c r="A2572" s="60"/>
      <c r="B2572" s="60"/>
      <c r="C2572" s="60"/>
      <c r="D2572" s="60"/>
      <c r="E2572" s="60"/>
      <c r="F2572" s="60"/>
      <c r="G2572" s="60"/>
      <c r="H2572" s="60"/>
      <c r="I2572" s="60"/>
      <c r="J2572" s="60"/>
      <c r="K2572" s="60"/>
      <c r="L2572" s="60"/>
      <c r="M2572" s="60"/>
      <c r="N2572" s="60"/>
      <c r="O2572" s="60"/>
    </row>
    <row r="2573" spans="1:15" x14ac:dyDescent="0.25">
      <c r="A2573" s="60"/>
      <c r="B2573" s="60"/>
      <c r="C2573" s="60"/>
      <c r="D2573" s="60"/>
      <c r="E2573" s="60"/>
      <c r="F2573" s="60"/>
      <c r="G2573" s="60"/>
      <c r="H2573" s="60"/>
      <c r="I2573" s="60"/>
      <c r="J2573" s="60"/>
      <c r="K2573" s="60"/>
      <c r="L2573" s="60"/>
      <c r="M2573" s="60"/>
      <c r="N2573" s="60"/>
      <c r="O2573" s="60"/>
    </row>
    <row r="2574" spans="1:15" x14ac:dyDescent="0.25">
      <c r="A2574" s="60"/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</row>
    <row r="2575" spans="1:15" x14ac:dyDescent="0.25">
      <c r="A2575" s="60"/>
      <c r="B2575" s="60"/>
      <c r="C2575" s="60"/>
      <c r="D2575" s="60"/>
      <c r="E2575" s="60"/>
      <c r="F2575" s="60"/>
      <c r="G2575" s="60"/>
      <c r="H2575" s="60"/>
      <c r="I2575" s="60"/>
      <c r="J2575" s="60"/>
      <c r="K2575" s="60"/>
      <c r="L2575" s="60"/>
      <c r="M2575" s="60"/>
      <c r="N2575" s="60"/>
      <c r="O2575" s="60"/>
    </row>
    <row r="2576" spans="1:15" x14ac:dyDescent="0.25">
      <c r="A2576" s="60"/>
      <c r="B2576" s="60"/>
      <c r="C2576" s="60"/>
      <c r="D2576" s="60"/>
      <c r="E2576" s="60"/>
      <c r="F2576" s="60"/>
      <c r="G2576" s="60"/>
      <c r="H2576" s="60"/>
      <c r="I2576" s="60"/>
      <c r="J2576" s="60"/>
      <c r="K2576" s="60"/>
      <c r="L2576" s="60"/>
      <c r="M2576" s="60"/>
      <c r="N2576" s="60"/>
      <c r="O2576" s="60"/>
    </row>
    <row r="2577" spans="1:15" x14ac:dyDescent="0.25">
      <c r="A2577" s="60"/>
      <c r="B2577" s="60"/>
      <c r="C2577" s="60"/>
      <c r="D2577" s="60"/>
      <c r="E2577" s="60"/>
      <c r="F2577" s="60"/>
      <c r="G2577" s="60"/>
      <c r="H2577" s="60"/>
      <c r="I2577" s="60"/>
      <c r="J2577" s="60"/>
      <c r="K2577" s="60"/>
      <c r="L2577" s="60"/>
      <c r="M2577" s="60"/>
      <c r="N2577" s="60"/>
      <c r="O2577" s="60"/>
    </row>
    <row r="2578" spans="1:15" x14ac:dyDescent="0.25">
      <c r="A2578" s="60"/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  <c r="N2578" s="60"/>
      <c r="O2578" s="60"/>
    </row>
    <row r="2579" spans="1:15" x14ac:dyDescent="0.25">
      <c r="A2579" s="60"/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  <c r="N2579" s="60"/>
      <c r="O2579" s="60"/>
    </row>
    <row r="2580" spans="1:15" x14ac:dyDescent="0.25">
      <c r="A2580" s="60"/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0"/>
    </row>
    <row r="2581" spans="1:15" x14ac:dyDescent="0.25">
      <c r="A2581" s="60"/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0"/>
    </row>
    <row r="2582" spans="1:15" x14ac:dyDescent="0.25">
      <c r="A2582" s="60"/>
      <c r="B2582" s="60"/>
      <c r="C2582" s="60"/>
      <c r="D2582" s="60"/>
      <c r="E2582" s="60"/>
      <c r="F2582" s="60"/>
      <c r="G2582" s="60"/>
      <c r="H2582" s="60"/>
      <c r="I2582" s="60"/>
      <c r="J2582" s="60"/>
      <c r="K2582" s="60"/>
      <c r="L2582" s="60"/>
      <c r="M2582" s="60"/>
      <c r="N2582" s="60"/>
      <c r="O2582" s="60"/>
    </row>
    <row r="2583" spans="1:15" x14ac:dyDescent="0.25">
      <c r="A2583" s="60"/>
      <c r="B2583" s="60"/>
      <c r="C2583" s="60"/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0"/>
    </row>
    <row r="2584" spans="1:15" x14ac:dyDescent="0.25">
      <c r="A2584" s="60"/>
      <c r="B2584" s="60"/>
      <c r="C2584" s="60"/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0"/>
    </row>
    <row r="2585" spans="1:15" x14ac:dyDescent="0.25">
      <c r="A2585" s="60"/>
      <c r="B2585" s="60"/>
      <c r="C2585" s="60"/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0"/>
    </row>
    <row r="2586" spans="1:15" x14ac:dyDescent="0.25">
      <c r="A2586" s="60"/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</row>
    <row r="2587" spans="1:15" x14ac:dyDescent="0.25">
      <c r="A2587" s="60"/>
      <c r="B2587" s="60"/>
      <c r="C2587" s="60"/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0"/>
    </row>
    <row r="2588" spans="1:15" x14ac:dyDescent="0.25">
      <c r="A2588" s="60"/>
      <c r="B2588" s="60"/>
      <c r="C2588" s="60"/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0"/>
    </row>
    <row r="2589" spans="1:15" x14ac:dyDescent="0.25">
      <c r="A2589" s="60"/>
      <c r="B2589" s="60"/>
      <c r="C2589" s="60"/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0"/>
    </row>
    <row r="2590" spans="1:15" x14ac:dyDescent="0.25">
      <c r="A2590" s="60"/>
      <c r="B2590" s="60"/>
      <c r="C2590" s="60"/>
      <c r="D2590" s="60"/>
      <c r="E2590" s="60"/>
      <c r="F2590" s="60"/>
      <c r="G2590" s="60"/>
      <c r="H2590" s="60"/>
      <c r="I2590" s="60"/>
      <c r="J2590" s="60"/>
      <c r="K2590" s="60"/>
      <c r="L2590" s="60"/>
      <c r="M2590" s="60"/>
      <c r="N2590" s="60"/>
      <c r="O2590" s="60"/>
    </row>
    <row r="2591" spans="1:15" x14ac:dyDescent="0.25">
      <c r="A2591" s="60"/>
      <c r="B2591" s="60"/>
      <c r="C2591" s="60"/>
      <c r="D2591" s="60"/>
      <c r="E2591" s="60"/>
      <c r="F2591" s="60"/>
      <c r="G2591" s="60"/>
      <c r="H2591" s="60"/>
      <c r="I2591" s="60"/>
      <c r="J2591" s="60"/>
      <c r="K2591" s="60"/>
      <c r="L2591" s="60"/>
      <c r="M2591" s="60"/>
      <c r="N2591" s="60"/>
      <c r="O2591" s="60"/>
    </row>
    <row r="2592" spans="1:15" x14ac:dyDescent="0.25">
      <c r="A2592" s="60"/>
      <c r="B2592" s="60"/>
      <c r="C2592" s="60"/>
      <c r="D2592" s="60"/>
      <c r="E2592" s="60"/>
      <c r="F2592" s="60"/>
      <c r="G2592" s="60"/>
      <c r="H2592" s="60"/>
      <c r="I2592" s="60"/>
      <c r="J2592" s="60"/>
      <c r="K2592" s="60"/>
      <c r="L2592" s="60"/>
      <c r="M2592" s="60"/>
      <c r="N2592" s="60"/>
      <c r="O2592" s="60"/>
    </row>
    <row r="2593" spans="1:15" x14ac:dyDescent="0.25">
      <c r="A2593" s="60"/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</row>
    <row r="2594" spans="1:15" x14ac:dyDescent="0.25">
      <c r="A2594" s="60"/>
      <c r="B2594" s="60"/>
      <c r="C2594" s="60"/>
      <c r="D2594" s="60"/>
      <c r="E2594" s="60"/>
      <c r="F2594" s="60"/>
      <c r="G2594" s="60"/>
      <c r="H2594" s="60"/>
      <c r="I2594" s="60"/>
      <c r="J2594" s="60"/>
      <c r="K2594" s="60"/>
      <c r="L2594" s="60"/>
      <c r="M2594" s="60"/>
      <c r="N2594" s="60"/>
      <c r="O2594" s="60"/>
    </row>
    <row r="2595" spans="1:15" x14ac:dyDescent="0.25">
      <c r="A2595" s="60"/>
      <c r="B2595" s="60"/>
      <c r="C2595" s="60"/>
      <c r="D2595" s="60"/>
      <c r="E2595" s="60"/>
      <c r="F2595" s="60"/>
      <c r="G2595" s="60"/>
      <c r="H2595" s="60"/>
      <c r="I2595" s="60"/>
      <c r="J2595" s="60"/>
      <c r="K2595" s="60"/>
      <c r="L2595" s="60"/>
      <c r="M2595" s="60"/>
      <c r="N2595" s="60"/>
      <c r="O2595" s="60"/>
    </row>
    <row r="2596" spans="1:15" x14ac:dyDescent="0.25">
      <c r="A2596" s="60"/>
      <c r="B2596" s="60"/>
      <c r="C2596" s="60"/>
      <c r="D2596" s="60"/>
      <c r="E2596" s="60"/>
      <c r="F2596" s="60"/>
      <c r="G2596" s="60"/>
      <c r="H2596" s="60"/>
      <c r="I2596" s="60"/>
      <c r="J2596" s="60"/>
      <c r="K2596" s="60"/>
      <c r="L2596" s="60"/>
      <c r="M2596" s="60"/>
      <c r="N2596" s="60"/>
      <c r="O2596" s="60"/>
    </row>
    <row r="2597" spans="1:15" x14ac:dyDescent="0.25">
      <c r="A2597" s="60"/>
      <c r="B2597" s="60"/>
      <c r="C2597" s="60"/>
      <c r="D2597" s="60"/>
      <c r="E2597" s="60"/>
      <c r="F2597" s="60"/>
      <c r="G2597" s="60"/>
      <c r="H2597" s="60"/>
      <c r="I2597" s="60"/>
      <c r="J2597" s="60"/>
      <c r="K2597" s="60"/>
      <c r="L2597" s="60"/>
      <c r="M2597" s="60"/>
      <c r="N2597" s="60"/>
      <c r="O2597" s="60"/>
    </row>
    <row r="2598" spans="1:15" x14ac:dyDescent="0.25">
      <c r="A2598" s="60"/>
      <c r="B2598" s="60"/>
      <c r="C2598" s="60"/>
      <c r="D2598" s="60"/>
      <c r="E2598" s="60"/>
      <c r="F2598" s="60"/>
      <c r="G2598" s="60"/>
      <c r="H2598" s="60"/>
      <c r="I2598" s="60"/>
      <c r="J2598" s="60"/>
      <c r="K2598" s="60"/>
      <c r="L2598" s="60"/>
      <c r="M2598" s="60"/>
      <c r="N2598" s="60"/>
      <c r="O2598" s="60"/>
    </row>
    <row r="2599" spans="1:15" x14ac:dyDescent="0.25">
      <c r="A2599" s="60"/>
      <c r="B2599" s="60"/>
      <c r="C2599" s="60"/>
      <c r="D2599" s="60"/>
      <c r="E2599" s="60"/>
      <c r="F2599" s="60"/>
      <c r="G2599" s="60"/>
      <c r="H2599" s="60"/>
      <c r="I2599" s="60"/>
      <c r="J2599" s="60"/>
      <c r="K2599" s="60"/>
      <c r="L2599" s="60"/>
      <c r="M2599" s="60"/>
      <c r="N2599" s="60"/>
      <c r="O2599" s="60"/>
    </row>
    <row r="2600" spans="1:15" x14ac:dyDescent="0.25">
      <c r="A2600" s="60"/>
      <c r="B2600" s="60"/>
      <c r="C2600" s="60"/>
      <c r="D2600" s="60"/>
      <c r="E2600" s="60"/>
      <c r="F2600" s="60"/>
      <c r="G2600" s="60"/>
      <c r="H2600" s="60"/>
      <c r="I2600" s="60"/>
      <c r="J2600" s="60"/>
      <c r="K2600" s="60"/>
      <c r="L2600" s="60"/>
      <c r="M2600" s="60"/>
      <c r="N2600" s="60"/>
      <c r="O2600" s="60"/>
    </row>
    <row r="2601" spans="1:15" x14ac:dyDescent="0.25">
      <c r="A2601" s="60"/>
      <c r="B2601" s="60"/>
      <c r="C2601" s="60"/>
      <c r="D2601" s="60"/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</row>
    <row r="2602" spans="1:15" x14ac:dyDescent="0.25">
      <c r="A2602" s="60"/>
      <c r="B2602" s="60"/>
      <c r="C2602" s="60"/>
      <c r="D2602" s="60"/>
      <c r="E2602" s="60"/>
      <c r="F2602" s="60"/>
      <c r="G2602" s="60"/>
      <c r="H2602" s="60"/>
      <c r="I2602" s="60"/>
      <c r="J2602" s="60"/>
      <c r="K2602" s="60"/>
      <c r="L2602" s="60"/>
      <c r="M2602" s="60"/>
      <c r="N2602" s="60"/>
      <c r="O2602" s="60"/>
    </row>
    <row r="2603" spans="1:15" x14ac:dyDescent="0.25">
      <c r="A2603" s="60"/>
      <c r="B2603" s="60"/>
      <c r="C2603" s="60"/>
      <c r="D2603" s="60"/>
      <c r="E2603" s="60"/>
      <c r="F2603" s="60"/>
      <c r="G2603" s="60"/>
      <c r="H2603" s="60"/>
      <c r="I2603" s="60"/>
      <c r="J2603" s="60"/>
      <c r="K2603" s="60"/>
      <c r="L2603" s="60"/>
      <c r="M2603" s="60"/>
      <c r="N2603" s="60"/>
      <c r="O2603" s="60"/>
    </row>
    <row r="2604" spans="1:15" x14ac:dyDescent="0.25">
      <c r="A2604" s="60"/>
      <c r="B2604" s="60"/>
      <c r="C2604" s="60"/>
      <c r="D2604" s="60"/>
      <c r="E2604" s="60"/>
      <c r="F2604" s="60"/>
      <c r="G2604" s="60"/>
      <c r="H2604" s="60"/>
      <c r="I2604" s="60"/>
      <c r="J2604" s="60"/>
      <c r="K2604" s="60"/>
      <c r="L2604" s="60"/>
      <c r="M2604" s="60"/>
      <c r="N2604" s="60"/>
      <c r="O2604" s="60"/>
    </row>
    <row r="2605" spans="1:15" x14ac:dyDescent="0.25">
      <c r="A2605" s="60"/>
      <c r="B2605" s="60"/>
      <c r="C2605" s="60"/>
      <c r="D2605" s="60"/>
      <c r="E2605" s="60"/>
      <c r="F2605" s="60"/>
      <c r="G2605" s="60"/>
      <c r="H2605" s="60"/>
      <c r="I2605" s="60"/>
      <c r="J2605" s="60"/>
      <c r="K2605" s="60"/>
      <c r="L2605" s="60"/>
      <c r="M2605" s="60"/>
      <c r="N2605" s="60"/>
      <c r="O2605" s="60"/>
    </row>
    <row r="2606" spans="1:15" x14ac:dyDescent="0.25">
      <c r="A2606" s="60"/>
      <c r="B2606" s="60"/>
      <c r="C2606" s="60"/>
      <c r="D2606" s="60"/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</row>
    <row r="2607" spans="1:15" x14ac:dyDescent="0.25">
      <c r="A2607" s="60"/>
      <c r="B2607" s="60"/>
      <c r="C2607" s="60"/>
      <c r="D2607" s="60"/>
      <c r="E2607" s="60"/>
      <c r="F2607" s="60"/>
      <c r="G2607" s="60"/>
      <c r="H2607" s="60"/>
      <c r="I2607" s="60"/>
      <c r="J2607" s="60"/>
      <c r="K2607" s="60"/>
      <c r="L2607" s="60"/>
      <c r="M2607" s="60"/>
      <c r="N2607" s="60"/>
      <c r="O2607" s="60"/>
    </row>
    <row r="2608" spans="1:15" x14ac:dyDescent="0.25">
      <c r="A2608" s="60"/>
      <c r="B2608" s="60"/>
      <c r="C2608" s="60"/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0"/>
    </row>
    <row r="2609" spans="1:15" x14ac:dyDescent="0.25">
      <c r="A2609" s="60"/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0"/>
    </row>
    <row r="2610" spans="1:15" x14ac:dyDescent="0.25">
      <c r="A2610" s="60"/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</row>
    <row r="2611" spans="1:15" x14ac:dyDescent="0.25">
      <c r="A2611" s="60"/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0"/>
    </row>
    <row r="2612" spans="1:15" x14ac:dyDescent="0.25">
      <c r="A2612" s="60"/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0"/>
    </row>
    <row r="2613" spans="1:15" x14ac:dyDescent="0.25">
      <c r="A2613" s="60"/>
      <c r="B2613" s="60"/>
      <c r="C2613" s="60"/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0"/>
    </row>
    <row r="2614" spans="1:15" x14ac:dyDescent="0.25">
      <c r="A2614" s="60"/>
      <c r="B2614" s="60"/>
      <c r="C2614" s="60"/>
      <c r="D2614" s="60"/>
      <c r="E2614" s="60"/>
      <c r="F2614" s="60"/>
      <c r="G2614" s="60"/>
      <c r="H2614" s="60"/>
      <c r="I2614" s="60"/>
      <c r="J2614" s="60"/>
      <c r="K2614" s="60"/>
      <c r="L2614" s="60"/>
      <c r="M2614" s="60"/>
      <c r="N2614" s="60"/>
      <c r="O2614" s="60"/>
    </row>
    <row r="2615" spans="1:15" x14ac:dyDescent="0.25">
      <c r="A2615" s="60"/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</row>
    <row r="2616" spans="1:15" x14ac:dyDescent="0.25">
      <c r="A2616" s="60"/>
      <c r="B2616" s="60"/>
      <c r="C2616" s="60"/>
      <c r="D2616" s="60"/>
      <c r="E2616" s="60"/>
      <c r="F2616" s="60"/>
      <c r="G2616" s="60"/>
      <c r="H2616" s="60"/>
      <c r="I2616" s="60"/>
      <c r="J2616" s="60"/>
      <c r="K2616" s="60"/>
      <c r="L2616" s="60"/>
      <c r="M2616" s="60"/>
      <c r="N2616" s="60"/>
      <c r="O2616" s="60"/>
    </row>
    <row r="2617" spans="1:15" x14ac:dyDescent="0.25">
      <c r="A2617" s="60"/>
      <c r="B2617" s="60"/>
      <c r="C2617" s="60"/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0"/>
    </row>
    <row r="2618" spans="1:15" x14ac:dyDescent="0.25">
      <c r="A2618" s="60"/>
      <c r="B2618" s="60"/>
      <c r="C2618" s="60"/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0"/>
    </row>
    <row r="2619" spans="1:15" x14ac:dyDescent="0.25">
      <c r="A2619" s="60"/>
      <c r="B2619" s="60"/>
      <c r="C2619" s="60"/>
      <c r="D2619" s="60"/>
      <c r="E2619" s="60"/>
      <c r="F2619" s="60"/>
      <c r="G2619" s="60"/>
      <c r="H2619" s="60"/>
      <c r="I2619" s="60"/>
      <c r="J2619" s="60"/>
      <c r="K2619" s="60"/>
      <c r="L2619" s="60"/>
      <c r="M2619" s="60"/>
      <c r="N2619" s="60"/>
      <c r="O2619" s="60"/>
    </row>
    <row r="2620" spans="1:15" x14ac:dyDescent="0.25">
      <c r="A2620" s="60"/>
      <c r="B2620" s="60"/>
      <c r="C2620" s="60"/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0"/>
    </row>
    <row r="2621" spans="1:15" x14ac:dyDescent="0.25">
      <c r="A2621" s="60"/>
      <c r="B2621" s="60"/>
      <c r="C2621" s="60"/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0"/>
    </row>
    <row r="2622" spans="1:15" x14ac:dyDescent="0.25">
      <c r="A2622" s="60"/>
      <c r="B2622" s="60"/>
      <c r="C2622" s="60"/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0"/>
    </row>
    <row r="2623" spans="1:15" x14ac:dyDescent="0.25">
      <c r="A2623" s="60"/>
      <c r="B2623" s="60"/>
      <c r="C2623" s="60"/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0"/>
    </row>
    <row r="2624" spans="1:15" x14ac:dyDescent="0.25">
      <c r="A2624" s="60"/>
      <c r="B2624" s="60"/>
      <c r="C2624" s="60"/>
      <c r="D2624" s="60"/>
      <c r="E2624" s="60"/>
      <c r="F2624" s="60"/>
      <c r="G2624" s="60"/>
      <c r="H2624" s="60"/>
      <c r="I2624" s="60"/>
      <c r="J2624" s="60"/>
      <c r="K2624" s="60"/>
      <c r="L2624" s="60"/>
      <c r="M2624" s="60"/>
      <c r="N2624" s="60"/>
      <c r="O2624" s="60"/>
    </row>
    <row r="2625" spans="1:15" x14ac:dyDescent="0.25">
      <c r="A2625" s="60"/>
      <c r="B2625" s="60"/>
      <c r="C2625" s="60"/>
      <c r="D2625" s="60"/>
      <c r="E2625" s="60"/>
      <c r="F2625" s="60"/>
      <c r="G2625" s="60"/>
      <c r="H2625" s="60"/>
      <c r="I2625" s="60"/>
      <c r="J2625" s="60"/>
      <c r="K2625" s="60"/>
      <c r="L2625" s="60"/>
      <c r="M2625" s="60"/>
      <c r="N2625" s="60"/>
      <c r="O2625" s="60"/>
    </row>
    <row r="2626" spans="1:15" x14ac:dyDescent="0.25">
      <c r="A2626" s="60"/>
      <c r="B2626" s="60"/>
      <c r="C2626" s="60"/>
      <c r="D2626" s="60"/>
      <c r="E2626" s="60"/>
      <c r="F2626" s="60"/>
      <c r="G2626" s="60"/>
      <c r="H2626" s="60"/>
      <c r="I2626" s="60"/>
      <c r="J2626" s="60"/>
      <c r="K2626" s="60"/>
      <c r="L2626" s="60"/>
      <c r="M2626" s="60"/>
      <c r="N2626" s="60"/>
      <c r="O2626" s="60"/>
    </row>
    <row r="2627" spans="1:15" x14ac:dyDescent="0.25">
      <c r="A2627" s="60"/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</row>
    <row r="2628" spans="1:15" x14ac:dyDescent="0.25">
      <c r="A2628" s="60"/>
      <c r="B2628" s="60"/>
      <c r="C2628" s="60"/>
      <c r="D2628" s="60"/>
      <c r="E2628" s="60"/>
      <c r="F2628" s="60"/>
      <c r="G2628" s="60"/>
      <c r="H2628" s="60"/>
      <c r="I2628" s="60"/>
      <c r="J2628" s="60"/>
      <c r="K2628" s="60"/>
      <c r="L2628" s="60"/>
      <c r="M2628" s="60"/>
      <c r="N2628" s="60"/>
      <c r="O2628" s="60"/>
    </row>
    <row r="2629" spans="1:15" x14ac:dyDescent="0.25">
      <c r="A2629" s="60"/>
      <c r="B2629" s="60"/>
      <c r="C2629" s="60"/>
      <c r="D2629" s="60"/>
      <c r="E2629" s="60"/>
      <c r="F2629" s="60"/>
      <c r="G2629" s="60"/>
      <c r="H2629" s="60"/>
      <c r="I2629" s="60"/>
      <c r="J2629" s="60"/>
      <c r="K2629" s="60"/>
      <c r="L2629" s="60"/>
      <c r="M2629" s="60"/>
      <c r="N2629" s="60"/>
      <c r="O2629" s="60"/>
    </row>
    <row r="2630" spans="1:15" x14ac:dyDescent="0.25">
      <c r="A2630" s="60"/>
      <c r="B2630" s="60"/>
      <c r="C2630" s="60"/>
      <c r="D2630" s="60"/>
      <c r="E2630" s="60"/>
      <c r="F2630" s="60"/>
      <c r="G2630" s="60"/>
      <c r="H2630" s="60"/>
      <c r="I2630" s="60"/>
      <c r="J2630" s="60"/>
      <c r="K2630" s="60"/>
      <c r="L2630" s="60"/>
      <c r="M2630" s="60"/>
      <c r="N2630" s="60"/>
      <c r="O2630" s="60"/>
    </row>
    <row r="2631" spans="1:15" x14ac:dyDescent="0.25">
      <c r="A2631" s="60"/>
      <c r="B2631" s="60"/>
      <c r="C2631" s="60"/>
      <c r="D2631" s="60"/>
      <c r="E2631" s="60"/>
      <c r="F2631" s="60"/>
      <c r="G2631" s="60"/>
      <c r="H2631" s="60"/>
      <c r="I2631" s="60"/>
      <c r="J2631" s="60"/>
      <c r="K2631" s="60"/>
      <c r="L2631" s="60"/>
      <c r="M2631" s="60"/>
      <c r="N2631" s="60"/>
      <c r="O2631" s="60"/>
    </row>
    <row r="2632" spans="1:15" x14ac:dyDescent="0.25">
      <c r="A2632" s="60"/>
      <c r="B2632" s="60"/>
      <c r="C2632" s="60"/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0"/>
    </row>
    <row r="2633" spans="1:15" x14ac:dyDescent="0.25">
      <c r="A2633" s="60"/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</row>
    <row r="2634" spans="1:15" x14ac:dyDescent="0.25">
      <c r="A2634" s="60"/>
      <c r="B2634" s="60"/>
      <c r="C2634" s="60"/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0"/>
    </row>
    <row r="2635" spans="1:15" x14ac:dyDescent="0.25">
      <c r="A2635" s="60"/>
      <c r="B2635" s="60"/>
      <c r="C2635" s="60"/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0"/>
    </row>
    <row r="2636" spans="1:15" x14ac:dyDescent="0.25">
      <c r="A2636" s="60"/>
      <c r="B2636" s="60"/>
      <c r="C2636" s="60"/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0"/>
    </row>
    <row r="2637" spans="1:15" x14ac:dyDescent="0.25">
      <c r="A2637" s="60"/>
      <c r="B2637" s="60"/>
      <c r="C2637" s="60"/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0"/>
    </row>
    <row r="2638" spans="1:15" x14ac:dyDescent="0.25">
      <c r="A2638" s="60"/>
      <c r="B2638" s="60"/>
      <c r="C2638" s="60"/>
      <c r="D2638" s="60"/>
      <c r="E2638" s="60"/>
      <c r="F2638" s="60"/>
      <c r="G2638" s="60"/>
      <c r="H2638" s="60"/>
      <c r="I2638" s="60"/>
      <c r="J2638" s="60"/>
      <c r="K2638" s="60"/>
      <c r="L2638" s="60"/>
      <c r="M2638" s="60"/>
      <c r="N2638" s="60"/>
      <c r="O2638" s="60"/>
    </row>
    <row r="2639" spans="1:15" x14ac:dyDescent="0.25">
      <c r="A2639" s="60"/>
      <c r="B2639" s="60"/>
      <c r="C2639" s="60"/>
      <c r="D2639" s="60"/>
      <c r="E2639" s="60"/>
      <c r="F2639" s="60"/>
      <c r="G2639" s="60"/>
      <c r="H2639" s="60"/>
      <c r="I2639" s="60"/>
      <c r="J2639" s="60"/>
      <c r="K2639" s="60"/>
      <c r="L2639" s="60"/>
      <c r="M2639" s="60"/>
      <c r="N2639" s="60"/>
      <c r="O2639" s="60"/>
    </row>
    <row r="2640" spans="1:15" x14ac:dyDescent="0.25">
      <c r="A2640" s="60"/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  <c r="N2640" s="60"/>
      <c r="O2640" s="60"/>
    </row>
    <row r="2641" spans="1:15" x14ac:dyDescent="0.25">
      <c r="A2641" s="60"/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  <c r="N2641" s="60"/>
      <c r="O2641" s="60"/>
    </row>
    <row r="2642" spans="1:15" x14ac:dyDescent="0.25">
      <c r="A2642" s="60"/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  <c r="N2642" s="60"/>
      <c r="O2642" s="60"/>
    </row>
    <row r="2643" spans="1:15" x14ac:dyDescent="0.25">
      <c r="A2643" s="60"/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  <c r="N2643" s="60"/>
      <c r="O2643" s="60"/>
    </row>
    <row r="2644" spans="1:15" x14ac:dyDescent="0.25">
      <c r="A2644" s="60"/>
      <c r="B2644" s="60"/>
      <c r="C2644" s="60"/>
      <c r="D2644" s="60"/>
      <c r="E2644" s="60"/>
      <c r="F2644" s="60"/>
      <c r="G2644" s="60"/>
      <c r="H2644" s="60"/>
      <c r="I2644" s="60"/>
      <c r="J2644" s="60"/>
      <c r="K2644" s="60"/>
      <c r="L2644" s="60"/>
      <c r="M2644" s="60"/>
      <c r="N2644" s="60"/>
      <c r="O2644" s="60"/>
    </row>
    <row r="2645" spans="1:15" x14ac:dyDescent="0.25">
      <c r="A2645" s="60"/>
      <c r="B2645" s="60"/>
      <c r="C2645" s="60"/>
      <c r="D2645" s="60"/>
      <c r="E2645" s="60"/>
      <c r="F2645" s="60"/>
      <c r="G2645" s="60"/>
      <c r="H2645" s="60"/>
      <c r="I2645" s="60"/>
      <c r="J2645" s="60"/>
      <c r="K2645" s="60"/>
      <c r="L2645" s="60"/>
      <c r="M2645" s="60"/>
      <c r="N2645" s="60"/>
      <c r="O2645" s="60"/>
    </row>
    <row r="2646" spans="1:15" x14ac:dyDescent="0.25">
      <c r="A2646" s="60"/>
      <c r="B2646" s="60"/>
      <c r="C2646" s="60"/>
      <c r="D2646" s="60"/>
      <c r="E2646" s="60"/>
      <c r="F2646" s="60"/>
      <c r="G2646" s="60"/>
      <c r="H2646" s="60"/>
      <c r="I2646" s="60"/>
      <c r="J2646" s="60"/>
      <c r="K2646" s="60"/>
      <c r="L2646" s="60"/>
      <c r="M2646" s="60"/>
      <c r="N2646" s="60"/>
      <c r="O2646" s="60"/>
    </row>
    <row r="2647" spans="1:15" x14ac:dyDescent="0.25">
      <c r="A2647" s="60"/>
      <c r="B2647" s="60"/>
      <c r="C2647" s="60"/>
      <c r="D2647" s="60"/>
      <c r="E2647" s="60"/>
      <c r="F2647" s="60"/>
      <c r="G2647" s="60"/>
      <c r="H2647" s="60"/>
      <c r="I2647" s="60"/>
      <c r="J2647" s="60"/>
      <c r="K2647" s="60"/>
      <c r="L2647" s="60"/>
      <c r="M2647" s="60"/>
      <c r="N2647" s="60"/>
      <c r="O2647" s="60"/>
    </row>
    <row r="2648" spans="1:15" x14ac:dyDescent="0.25">
      <c r="A2648" s="60"/>
      <c r="B2648" s="60"/>
      <c r="C2648" s="60"/>
      <c r="D2648" s="60"/>
      <c r="E2648" s="60"/>
      <c r="F2648" s="60"/>
      <c r="G2648" s="60"/>
      <c r="H2648" s="60"/>
      <c r="I2648" s="60"/>
      <c r="J2648" s="60"/>
      <c r="K2648" s="60"/>
      <c r="L2648" s="60"/>
      <c r="M2648" s="60"/>
      <c r="N2648" s="60"/>
      <c r="O2648" s="60"/>
    </row>
    <row r="2649" spans="1:15" x14ac:dyDescent="0.25">
      <c r="A2649" s="60"/>
      <c r="B2649" s="60"/>
      <c r="C2649" s="60"/>
      <c r="D2649" s="60"/>
      <c r="E2649" s="60"/>
      <c r="F2649" s="60"/>
      <c r="G2649" s="60"/>
      <c r="H2649" s="60"/>
      <c r="I2649" s="60"/>
      <c r="J2649" s="60"/>
      <c r="K2649" s="60"/>
      <c r="L2649" s="60"/>
      <c r="M2649" s="60"/>
      <c r="N2649" s="60"/>
      <c r="O2649" s="60"/>
    </row>
    <row r="2650" spans="1:15" x14ac:dyDescent="0.25">
      <c r="A2650" s="60"/>
      <c r="B2650" s="60"/>
      <c r="C2650" s="60"/>
      <c r="D2650" s="60"/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</row>
    <row r="2651" spans="1:15" x14ac:dyDescent="0.25">
      <c r="A2651" s="60"/>
      <c r="B2651" s="60"/>
      <c r="C2651" s="60"/>
      <c r="D2651" s="60"/>
      <c r="E2651" s="60"/>
      <c r="F2651" s="60"/>
      <c r="G2651" s="60"/>
      <c r="H2651" s="60"/>
      <c r="I2651" s="60"/>
      <c r="J2651" s="60"/>
      <c r="K2651" s="60"/>
      <c r="L2651" s="60"/>
      <c r="M2651" s="60"/>
      <c r="N2651" s="60"/>
      <c r="O2651" s="60"/>
    </row>
    <row r="2652" spans="1:15" x14ac:dyDescent="0.25">
      <c r="A2652" s="60"/>
      <c r="B2652" s="60"/>
      <c r="C2652" s="60"/>
      <c r="D2652" s="60"/>
      <c r="E2652" s="60"/>
      <c r="F2652" s="60"/>
      <c r="G2652" s="60"/>
      <c r="H2652" s="60"/>
      <c r="I2652" s="60"/>
      <c r="J2652" s="60"/>
      <c r="K2652" s="60"/>
      <c r="L2652" s="60"/>
      <c r="M2652" s="60"/>
      <c r="N2652" s="60"/>
      <c r="O2652" s="60"/>
    </row>
    <row r="2653" spans="1:15" x14ac:dyDescent="0.25">
      <c r="A2653" s="60"/>
      <c r="B2653" s="60"/>
      <c r="C2653" s="60"/>
      <c r="D2653" s="60"/>
      <c r="E2653" s="60"/>
      <c r="F2653" s="60"/>
      <c r="G2653" s="60"/>
      <c r="H2653" s="60"/>
      <c r="I2653" s="60"/>
      <c r="J2653" s="60"/>
      <c r="K2653" s="60"/>
      <c r="L2653" s="60"/>
      <c r="M2653" s="60"/>
      <c r="N2653" s="60"/>
      <c r="O2653" s="60"/>
    </row>
    <row r="2654" spans="1:15" x14ac:dyDescent="0.25">
      <c r="A2654" s="60"/>
      <c r="B2654" s="60"/>
      <c r="C2654" s="60"/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0"/>
    </row>
    <row r="2655" spans="1:15" x14ac:dyDescent="0.25">
      <c r="A2655" s="60"/>
      <c r="B2655" s="60"/>
      <c r="C2655" s="60"/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</row>
    <row r="2656" spans="1:15" x14ac:dyDescent="0.25">
      <c r="A2656" s="60"/>
      <c r="B2656" s="60"/>
      <c r="C2656" s="60"/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0"/>
    </row>
    <row r="2657" spans="1:15" x14ac:dyDescent="0.25">
      <c r="A2657" s="60"/>
      <c r="B2657" s="60"/>
      <c r="C2657" s="60"/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0"/>
    </row>
    <row r="2658" spans="1:15" x14ac:dyDescent="0.25">
      <c r="A2658" s="60"/>
      <c r="B2658" s="60"/>
      <c r="C2658" s="60"/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0"/>
    </row>
    <row r="2659" spans="1:15" x14ac:dyDescent="0.25">
      <c r="A2659" s="60"/>
      <c r="B2659" s="60"/>
      <c r="C2659" s="60"/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0"/>
    </row>
    <row r="2660" spans="1:15" x14ac:dyDescent="0.25">
      <c r="A2660" s="60"/>
      <c r="B2660" s="60"/>
      <c r="C2660" s="60"/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0"/>
    </row>
    <row r="2661" spans="1:15" x14ac:dyDescent="0.25">
      <c r="A2661" s="60"/>
      <c r="B2661" s="60"/>
      <c r="C2661" s="60"/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0"/>
    </row>
    <row r="2662" spans="1:15" x14ac:dyDescent="0.25">
      <c r="A2662" s="60"/>
      <c r="B2662" s="60"/>
      <c r="C2662" s="60"/>
      <c r="D2662" s="60"/>
      <c r="E2662" s="60"/>
      <c r="F2662" s="60"/>
      <c r="G2662" s="60"/>
      <c r="H2662" s="60"/>
      <c r="I2662" s="60"/>
      <c r="J2662" s="60"/>
      <c r="K2662" s="60"/>
      <c r="L2662" s="60"/>
      <c r="M2662" s="60"/>
      <c r="N2662" s="60"/>
      <c r="O2662" s="60"/>
    </row>
    <row r="2663" spans="1:15" x14ac:dyDescent="0.25">
      <c r="A2663" s="60"/>
      <c r="B2663" s="60"/>
      <c r="C2663" s="60"/>
      <c r="D2663" s="60"/>
      <c r="E2663" s="60"/>
      <c r="F2663" s="60"/>
      <c r="G2663" s="60"/>
      <c r="H2663" s="60"/>
      <c r="I2663" s="60"/>
      <c r="J2663" s="60"/>
      <c r="K2663" s="60"/>
      <c r="L2663" s="60"/>
      <c r="M2663" s="60"/>
      <c r="N2663" s="60"/>
      <c r="O2663" s="60"/>
    </row>
    <row r="2664" spans="1:15" x14ac:dyDescent="0.25">
      <c r="A2664" s="60"/>
      <c r="B2664" s="60"/>
      <c r="C2664" s="60"/>
      <c r="D2664" s="60"/>
      <c r="E2664" s="60"/>
      <c r="F2664" s="60"/>
      <c r="G2664" s="60"/>
      <c r="H2664" s="60"/>
      <c r="I2664" s="60"/>
      <c r="J2664" s="60"/>
      <c r="K2664" s="60"/>
      <c r="L2664" s="60"/>
      <c r="M2664" s="60"/>
      <c r="N2664" s="60"/>
      <c r="O2664" s="60"/>
    </row>
    <row r="2665" spans="1:15" x14ac:dyDescent="0.25">
      <c r="A2665" s="60"/>
      <c r="B2665" s="60"/>
      <c r="C2665" s="60"/>
      <c r="D2665" s="60"/>
      <c r="E2665" s="60"/>
      <c r="F2665" s="60"/>
      <c r="G2665" s="60"/>
      <c r="H2665" s="60"/>
      <c r="I2665" s="60"/>
      <c r="J2665" s="60"/>
      <c r="K2665" s="60"/>
      <c r="L2665" s="60"/>
      <c r="M2665" s="60"/>
      <c r="N2665" s="60"/>
      <c r="O2665" s="60"/>
    </row>
    <row r="2666" spans="1:15" x14ac:dyDescent="0.25">
      <c r="A2666" s="60"/>
      <c r="B2666" s="60"/>
      <c r="C2666" s="60"/>
      <c r="D2666" s="60"/>
      <c r="E2666" s="60"/>
      <c r="F2666" s="60"/>
      <c r="G2666" s="60"/>
      <c r="H2666" s="60"/>
      <c r="I2666" s="60"/>
      <c r="J2666" s="60"/>
      <c r="K2666" s="60"/>
      <c r="L2666" s="60"/>
      <c r="M2666" s="60"/>
      <c r="N2666" s="60"/>
      <c r="O2666" s="60"/>
    </row>
    <row r="2667" spans="1:15" x14ac:dyDescent="0.25">
      <c r="A2667" s="60"/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</row>
    <row r="2668" spans="1:15" x14ac:dyDescent="0.25">
      <c r="A2668" s="60"/>
      <c r="B2668" s="60"/>
      <c r="C2668" s="60"/>
      <c r="D2668" s="60"/>
      <c r="E2668" s="60"/>
      <c r="F2668" s="60"/>
      <c r="G2668" s="60"/>
      <c r="H2668" s="60"/>
      <c r="I2668" s="60"/>
      <c r="J2668" s="60"/>
      <c r="K2668" s="60"/>
      <c r="L2668" s="60"/>
      <c r="M2668" s="60"/>
      <c r="N2668" s="60"/>
      <c r="O2668" s="60"/>
    </row>
    <row r="2669" spans="1:15" x14ac:dyDescent="0.25">
      <c r="A2669" s="60"/>
      <c r="B2669" s="60"/>
      <c r="C2669" s="60"/>
      <c r="D2669" s="60"/>
      <c r="E2669" s="60"/>
      <c r="F2669" s="60"/>
      <c r="G2669" s="60"/>
      <c r="H2669" s="60"/>
      <c r="I2669" s="60"/>
      <c r="J2669" s="60"/>
      <c r="K2669" s="60"/>
      <c r="L2669" s="60"/>
      <c r="M2669" s="60"/>
      <c r="N2669" s="60"/>
      <c r="O2669" s="60"/>
    </row>
    <row r="2670" spans="1:15" x14ac:dyDescent="0.25">
      <c r="A2670" s="60"/>
      <c r="B2670" s="60"/>
      <c r="C2670" s="60"/>
      <c r="D2670" s="60"/>
      <c r="E2670" s="60"/>
      <c r="F2670" s="60"/>
      <c r="G2670" s="60"/>
      <c r="H2670" s="60"/>
      <c r="I2670" s="60"/>
      <c r="J2670" s="60"/>
      <c r="K2670" s="60"/>
      <c r="L2670" s="60"/>
      <c r="M2670" s="60"/>
      <c r="N2670" s="60"/>
      <c r="O2670" s="60"/>
    </row>
    <row r="2671" spans="1:15" x14ac:dyDescent="0.25">
      <c r="A2671" s="60"/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  <c r="N2671" s="60"/>
      <c r="O2671" s="60"/>
    </row>
    <row r="2672" spans="1:15" x14ac:dyDescent="0.25">
      <c r="A2672" s="60"/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60"/>
      <c r="O2672" s="60"/>
    </row>
    <row r="2673" spans="1:15" x14ac:dyDescent="0.25">
      <c r="A2673" s="60"/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  <c r="N2673" s="60"/>
      <c r="O2673" s="60"/>
    </row>
    <row r="2674" spans="1:15" x14ac:dyDescent="0.25">
      <c r="A2674" s="60"/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</row>
    <row r="2675" spans="1:15" x14ac:dyDescent="0.25">
      <c r="A2675" s="60"/>
      <c r="B2675" s="60"/>
      <c r="C2675" s="60"/>
      <c r="D2675" s="60"/>
      <c r="E2675" s="60"/>
      <c r="F2675" s="60"/>
      <c r="G2675" s="60"/>
      <c r="H2675" s="60"/>
      <c r="I2675" s="60"/>
      <c r="J2675" s="60"/>
      <c r="K2675" s="60"/>
      <c r="L2675" s="60"/>
      <c r="M2675" s="60"/>
      <c r="N2675" s="60"/>
      <c r="O2675" s="60"/>
    </row>
    <row r="2676" spans="1:15" x14ac:dyDescent="0.25">
      <c r="A2676" s="60"/>
      <c r="B2676" s="60"/>
      <c r="C2676" s="60"/>
      <c r="D2676" s="60"/>
      <c r="E2676" s="60"/>
      <c r="F2676" s="60"/>
      <c r="G2676" s="60"/>
      <c r="H2676" s="60"/>
      <c r="I2676" s="60"/>
      <c r="J2676" s="60"/>
      <c r="K2676" s="60"/>
      <c r="L2676" s="60"/>
      <c r="M2676" s="60"/>
      <c r="N2676" s="60"/>
      <c r="O2676" s="60"/>
    </row>
    <row r="2677" spans="1:15" x14ac:dyDescent="0.25">
      <c r="A2677" s="60"/>
      <c r="B2677" s="60"/>
      <c r="C2677" s="60"/>
      <c r="D2677" s="60"/>
      <c r="E2677" s="60"/>
      <c r="F2677" s="60"/>
      <c r="G2677" s="60"/>
      <c r="H2677" s="60"/>
      <c r="I2677" s="60"/>
      <c r="J2677" s="60"/>
      <c r="K2677" s="60"/>
      <c r="L2677" s="60"/>
      <c r="M2677" s="60"/>
      <c r="N2677" s="60"/>
      <c r="O2677" s="60"/>
    </row>
    <row r="2678" spans="1:15" x14ac:dyDescent="0.25">
      <c r="A2678" s="60"/>
      <c r="B2678" s="60"/>
      <c r="C2678" s="60"/>
      <c r="D2678" s="60"/>
      <c r="E2678" s="60"/>
      <c r="F2678" s="60"/>
      <c r="G2678" s="60"/>
      <c r="H2678" s="60"/>
      <c r="I2678" s="60"/>
      <c r="J2678" s="60"/>
      <c r="K2678" s="60"/>
      <c r="L2678" s="60"/>
      <c r="M2678" s="60"/>
      <c r="N2678" s="60"/>
      <c r="O2678" s="60"/>
    </row>
    <row r="2679" spans="1:15" x14ac:dyDescent="0.25">
      <c r="A2679" s="60"/>
      <c r="B2679" s="60"/>
      <c r="C2679" s="60"/>
      <c r="D2679" s="60"/>
      <c r="E2679" s="60"/>
      <c r="F2679" s="60"/>
      <c r="G2679" s="60"/>
      <c r="H2679" s="60"/>
      <c r="I2679" s="60"/>
      <c r="J2679" s="60"/>
      <c r="K2679" s="60"/>
      <c r="L2679" s="60"/>
      <c r="M2679" s="60"/>
      <c r="N2679" s="60"/>
      <c r="O2679" s="60"/>
    </row>
    <row r="2680" spans="1:15" x14ac:dyDescent="0.25">
      <c r="A2680" s="60"/>
      <c r="B2680" s="60"/>
      <c r="C2680" s="60"/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0"/>
    </row>
    <row r="2681" spans="1:15" x14ac:dyDescent="0.25">
      <c r="A2681" s="60"/>
      <c r="B2681" s="60"/>
      <c r="C2681" s="60"/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0"/>
    </row>
    <row r="2682" spans="1:15" x14ac:dyDescent="0.25">
      <c r="A2682" s="60"/>
      <c r="B2682" s="60"/>
      <c r="C2682" s="60"/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0"/>
    </row>
    <row r="2683" spans="1:15" x14ac:dyDescent="0.25">
      <c r="A2683" s="60"/>
      <c r="B2683" s="60"/>
      <c r="C2683" s="60"/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0"/>
    </row>
    <row r="2684" spans="1:15" x14ac:dyDescent="0.25">
      <c r="A2684" s="60"/>
      <c r="B2684" s="60"/>
      <c r="C2684" s="60"/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0"/>
    </row>
    <row r="2685" spans="1:15" x14ac:dyDescent="0.25">
      <c r="A2685" s="60"/>
      <c r="B2685" s="60"/>
      <c r="C2685" s="60"/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0"/>
    </row>
    <row r="2686" spans="1:15" x14ac:dyDescent="0.25">
      <c r="A2686" s="60"/>
      <c r="B2686" s="60"/>
      <c r="C2686" s="60"/>
      <c r="D2686" s="60"/>
      <c r="E2686" s="60"/>
      <c r="F2686" s="60"/>
      <c r="G2686" s="60"/>
      <c r="H2686" s="60"/>
      <c r="I2686" s="60"/>
      <c r="J2686" s="60"/>
      <c r="K2686" s="60"/>
      <c r="L2686" s="60"/>
      <c r="M2686" s="60"/>
      <c r="N2686" s="60"/>
      <c r="O2686" s="60"/>
    </row>
    <row r="2687" spans="1:15" x14ac:dyDescent="0.25">
      <c r="A2687" s="60"/>
      <c r="B2687" s="60"/>
      <c r="C2687" s="60"/>
      <c r="D2687" s="60"/>
      <c r="E2687" s="60"/>
      <c r="F2687" s="60"/>
      <c r="G2687" s="60"/>
      <c r="H2687" s="60"/>
      <c r="I2687" s="60"/>
      <c r="J2687" s="60"/>
      <c r="K2687" s="60"/>
      <c r="L2687" s="60"/>
      <c r="M2687" s="60"/>
      <c r="N2687" s="60"/>
      <c r="O2687" s="60"/>
    </row>
    <row r="2688" spans="1:15" x14ac:dyDescent="0.25">
      <c r="A2688" s="60"/>
      <c r="B2688" s="60"/>
      <c r="C2688" s="60"/>
      <c r="D2688" s="60"/>
      <c r="E2688" s="60"/>
      <c r="F2688" s="60"/>
      <c r="G2688" s="60"/>
      <c r="H2688" s="60"/>
      <c r="I2688" s="60"/>
      <c r="J2688" s="60"/>
      <c r="K2688" s="60"/>
      <c r="L2688" s="60"/>
      <c r="M2688" s="60"/>
      <c r="N2688" s="60"/>
      <c r="O2688" s="60"/>
    </row>
    <row r="2689" spans="1:15" x14ac:dyDescent="0.25">
      <c r="A2689" s="60"/>
      <c r="B2689" s="60"/>
      <c r="C2689" s="60"/>
      <c r="D2689" s="60"/>
      <c r="E2689" s="60"/>
      <c r="F2689" s="60"/>
      <c r="G2689" s="60"/>
      <c r="H2689" s="60"/>
      <c r="I2689" s="60"/>
      <c r="J2689" s="60"/>
      <c r="K2689" s="60"/>
      <c r="L2689" s="60"/>
      <c r="M2689" s="60"/>
      <c r="N2689" s="60"/>
      <c r="O2689" s="60"/>
    </row>
    <row r="2690" spans="1:15" x14ac:dyDescent="0.25">
      <c r="A2690" s="60"/>
      <c r="B2690" s="60"/>
      <c r="C2690" s="60"/>
      <c r="D2690" s="60"/>
      <c r="E2690" s="60"/>
      <c r="F2690" s="60"/>
      <c r="G2690" s="60"/>
      <c r="H2690" s="60"/>
      <c r="I2690" s="60"/>
      <c r="J2690" s="60"/>
      <c r="K2690" s="60"/>
      <c r="L2690" s="60"/>
      <c r="M2690" s="60"/>
      <c r="N2690" s="60"/>
      <c r="O2690" s="60"/>
    </row>
    <row r="2691" spans="1:15" x14ac:dyDescent="0.25">
      <c r="A2691" s="60"/>
      <c r="B2691" s="60"/>
      <c r="C2691" s="60"/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0"/>
    </row>
    <row r="2692" spans="1:15" x14ac:dyDescent="0.25">
      <c r="A2692" s="60"/>
      <c r="B2692" s="60"/>
      <c r="C2692" s="60"/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0"/>
    </row>
    <row r="2693" spans="1:15" x14ac:dyDescent="0.25">
      <c r="A2693" s="60"/>
      <c r="B2693" s="60"/>
      <c r="C2693" s="60"/>
      <c r="D2693" s="60"/>
      <c r="E2693" s="60"/>
      <c r="F2693" s="60"/>
      <c r="G2693" s="60"/>
      <c r="H2693" s="60"/>
      <c r="I2693" s="60"/>
      <c r="J2693" s="60"/>
      <c r="K2693" s="60"/>
      <c r="L2693" s="60"/>
      <c r="M2693" s="60"/>
      <c r="N2693" s="60"/>
      <c r="O2693" s="60"/>
    </row>
    <row r="2694" spans="1:15" x14ac:dyDescent="0.25">
      <c r="A2694" s="60"/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</row>
    <row r="2695" spans="1:15" x14ac:dyDescent="0.25">
      <c r="A2695" s="60"/>
      <c r="B2695" s="60"/>
      <c r="C2695" s="60"/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0"/>
    </row>
    <row r="2696" spans="1:15" x14ac:dyDescent="0.25">
      <c r="A2696" s="60"/>
      <c r="B2696" s="60"/>
      <c r="C2696" s="60"/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0"/>
    </row>
    <row r="2697" spans="1:15" x14ac:dyDescent="0.25">
      <c r="A2697" s="60"/>
      <c r="B2697" s="60"/>
      <c r="C2697" s="60"/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0"/>
    </row>
    <row r="2698" spans="1:15" x14ac:dyDescent="0.25">
      <c r="A2698" s="60"/>
      <c r="B2698" s="60"/>
      <c r="C2698" s="60"/>
      <c r="D2698" s="60"/>
      <c r="E2698" s="60"/>
      <c r="F2698" s="60"/>
      <c r="G2698" s="60"/>
      <c r="H2698" s="60"/>
      <c r="I2698" s="60"/>
      <c r="J2698" s="60"/>
      <c r="K2698" s="60"/>
      <c r="L2698" s="60"/>
      <c r="M2698" s="60"/>
      <c r="N2698" s="60"/>
      <c r="O2698" s="60"/>
    </row>
    <row r="2699" spans="1:15" x14ac:dyDescent="0.25">
      <c r="A2699" s="60"/>
      <c r="B2699" s="60"/>
      <c r="C2699" s="60"/>
      <c r="D2699" s="60"/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</row>
    <row r="2700" spans="1:15" x14ac:dyDescent="0.25">
      <c r="A2700" s="60"/>
      <c r="B2700" s="60"/>
      <c r="C2700" s="60"/>
      <c r="D2700" s="60"/>
      <c r="E2700" s="60"/>
      <c r="F2700" s="60"/>
      <c r="G2700" s="60"/>
      <c r="H2700" s="60"/>
      <c r="I2700" s="60"/>
      <c r="J2700" s="60"/>
      <c r="K2700" s="60"/>
      <c r="L2700" s="60"/>
      <c r="M2700" s="60"/>
      <c r="N2700" s="60"/>
      <c r="O2700" s="60"/>
    </row>
    <row r="2701" spans="1:15" x14ac:dyDescent="0.25">
      <c r="A2701" s="60"/>
      <c r="B2701" s="60"/>
      <c r="C2701" s="60"/>
      <c r="D2701" s="60"/>
      <c r="E2701" s="60"/>
      <c r="F2701" s="60"/>
      <c r="G2701" s="60"/>
      <c r="H2701" s="60"/>
      <c r="I2701" s="60"/>
      <c r="J2701" s="60"/>
      <c r="K2701" s="60"/>
      <c r="L2701" s="60"/>
      <c r="M2701" s="60"/>
      <c r="N2701" s="60"/>
      <c r="O2701" s="60"/>
    </row>
    <row r="2702" spans="1:15" x14ac:dyDescent="0.25">
      <c r="A2702" s="60"/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  <c r="N2702" s="60"/>
      <c r="O2702" s="60"/>
    </row>
    <row r="2703" spans="1:15" x14ac:dyDescent="0.25">
      <c r="A2703" s="60"/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  <c r="N2703" s="60"/>
      <c r="O2703" s="60"/>
    </row>
    <row r="2704" spans="1:15" x14ac:dyDescent="0.25">
      <c r="A2704" s="60"/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</row>
    <row r="2705" spans="1:15" x14ac:dyDescent="0.25">
      <c r="A2705" s="60"/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0"/>
    </row>
    <row r="2706" spans="1:15" x14ac:dyDescent="0.25">
      <c r="A2706" s="60"/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0"/>
    </row>
    <row r="2707" spans="1:15" x14ac:dyDescent="0.25">
      <c r="A2707" s="60"/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</row>
    <row r="2708" spans="1:15" x14ac:dyDescent="0.25">
      <c r="A2708" s="60"/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0"/>
    </row>
    <row r="2709" spans="1:15" x14ac:dyDescent="0.25">
      <c r="A2709" s="60"/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0"/>
    </row>
    <row r="2710" spans="1:15" x14ac:dyDescent="0.25">
      <c r="A2710" s="60"/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  <c r="N2710" s="60"/>
      <c r="O2710" s="60"/>
    </row>
    <row r="2711" spans="1:15" x14ac:dyDescent="0.25">
      <c r="A2711" s="60"/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  <c r="N2711" s="60"/>
      <c r="O2711" s="60"/>
    </row>
    <row r="2712" spans="1:15" x14ac:dyDescent="0.25">
      <c r="A2712" s="60"/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  <c r="N2712" s="60"/>
      <c r="O2712" s="60"/>
    </row>
    <row r="2713" spans="1:15" x14ac:dyDescent="0.25">
      <c r="A2713" s="60"/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  <c r="N2713" s="60"/>
      <c r="O2713" s="60"/>
    </row>
    <row r="2714" spans="1:15" x14ac:dyDescent="0.25">
      <c r="A2714" s="60"/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  <c r="N2714" s="60"/>
      <c r="O2714" s="60"/>
    </row>
    <row r="2715" spans="1:15" x14ac:dyDescent="0.25">
      <c r="A2715" s="60"/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  <c r="N2715" s="60"/>
      <c r="O2715" s="60"/>
    </row>
    <row r="2716" spans="1:15" x14ac:dyDescent="0.25">
      <c r="A2716" s="60"/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  <c r="N2716" s="60"/>
      <c r="O2716" s="60"/>
    </row>
    <row r="2717" spans="1:15" x14ac:dyDescent="0.25">
      <c r="A2717" s="60"/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  <c r="N2717" s="60"/>
      <c r="O2717" s="60"/>
    </row>
    <row r="2718" spans="1:15" x14ac:dyDescent="0.25">
      <c r="A2718" s="60"/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  <c r="N2718" s="60"/>
      <c r="O2718" s="60"/>
    </row>
    <row r="2719" spans="1:15" x14ac:dyDescent="0.25">
      <c r="A2719" s="60"/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  <c r="N2719" s="60"/>
      <c r="O2719" s="60"/>
    </row>
    <row r="2720" spans="1:15" x14ac:dyDescent="0.25">
      <c r="A2720" s="60"/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  <c r="N2720" s="60"/>
      <c r="O2720" s="60"/>
    </row>
    <row r="2721" spans="1:15" x14ac:dyDescent="0.25">
      <c r="A2721" s="60"/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  <c r="N2721" s="60"/>
      <c r="O2721" s="60"/>
    </row>
    <row r="2722" spans="1:15" x14ac:dyDescent="0.25">
      <c r="A2722" s="60"/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  <c r="N2722" s="60"/>
      <c r="O2722" s="60"/>
    </row>
    <row r="2723" spans="1:15" x14ac:dyDescent="0.25">
      <c r="A2723" s="60"/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  <c r="N2723" s="60"/>
      <c r="O2723" s="60"/>
    </row>
    <row r="2724" spans="1:15" x14ac:dyDescent="0.25">
      <c r="A2724" s="60"/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  <c r="N2724" s="60"/>
      <c r="O2724" s="60"/>
    </row>
    <row r="2725" spans="1:15" x14ac:dyDescent="0.25">
      <c r="A2725" s="60"/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  <c r="N2725" s="60"/>
      <c r="O2725" s="60"/>
    </row>
    <row r="2726" spans="1:15" x14ac:dyDescent="0.25">
      <c r="A2726" s="60"/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  <c r="N2726" s="60"/>
      <c r="O2726" s="60"/>
    </row>
    <row r="2727" spans="1:15" x14ac:dyDescent="0.25">
      <c r="A2727" s="60"/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  <c r="N2727" s="60"/>
      <c r="O2727" s="60"/>
    </row>
    <row r="2728" spans="1:15" x14ac:dyDescent="0.25">
      <c r="A2728" s="60"/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0"/>
    </row>
    <row r="2729" spans="1:15" x14ac:dyDescent="0.25">
      <c r="A2729" s="60"/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0"/>
    </row>
    <row r="2730" spans="1:15" x14ac:dyDescent="0.25">
      <c r="A2730" s="60"/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0"/>
    </row>
    <row r="2731" spans="1:15" x14ac:dyDescent="0.25">
      <c r="A2731" s="60"/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0"/>
    </row>
    <row r="2732" spans="1:15" x14ac:dyDescent="0.25">
      <c r="A2732" s="60"/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0"/>
    </row>
    <row r="2733" spans="1:15" x14ac:dyDescent="0.25">
      <c r="A2733" s="60"/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0"/>
    </row>
    <row r="2734" spans="1:15" x14ac:dyDescent="0.25">
      <c r="A2734" s="60"/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0"/>
    </row>
    <row r="2735" spans="1:15" x14ac:dyDescent="0.25">
      <c r="A2735" s="60"/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  <c r="N2735" s="60"/>
      <c r="O2735" s="60"/>
    </row>
    <row r="2736" spans="1:15" x14ac:dyDescent="0.25">
      <c r="A2736" s="60"/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  <c r="N2736" s="60"/>
      <c r="O2736" s="60"/>
    </row>
    <row r="2737" spans="1:15" x14ac:dyDescent="0.25">
      <c r="A2737" s="60"/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  <c r="N2737" s="60"/>
      <c r="O2737" s="60"/>
    </row>
    <row r="2738" spans="1:15" x14ac:dyDescent="0.25">
      <c r="A2738" s="60"/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  <c r="N2738" s="60"/>
      <c r="O2738" s="60"/>
    </row>
    <row r="2739" spans="1:15" x14ac:dyDescent="0.25">
      <c r="A2739" s="60"/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  <c r="N2739" s="60"/>
      <c r="O2739" s="60"/>
    </row>
    <row r="2740" spans="1:15" x14ac:dyDescent="0.25">
      <c r="A2740" s="60"/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  <c r="N2740" s="60"/>
      <c r="O2740" s="60"/>
    </row>
    <row r="2741" spans="1:15" x14ac:dyDescent="0.25">
      <c r="A2741" s="60"/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  <c r="N2741" s="60"/>
      <c r="O2741" s="60"/>
    </row>
    <row r="2742" spans="1:15" x14ac:dyDescent="0.25">
      <c r="A2742" s="60"/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  <c r="N2742" s="60"/>
      <c r="O2742" s="60"/>
    </row>
    <row r="2743" spans="1:15" x14ac:dyDescent="0.25">
      <c r="A2743" s="60"/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  <c r="N2743" s="60"/>
      <c r="O2743" s="60"/>
    </row>
    <row r="2744" spans="1:15" x14ac:dyDescent="0.25">
      <c r="A2744" s="60"/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  <c r="N2744" s="60"/>
      <c r="O2744" s="60"/>
    </row>
    <row r="2745" spans="1:15" x14ac:dyDescent="0.25">
      <c r="A2745" s="60"/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  <c r="N2745" s="60"/>
      <c r="O2745" s="60"/>
    </row>
    <row r="2746" spans="1:15" x14ac:dyDescent="0.25">
      <c r="A2746" s="60"/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  <c r="N2746" s="60"/>
      <c r="O2746" s="60"/>
    </row>
    <row r="2747" spans="1:15" x14ac:dyDescent="0.25">
      <c r="A2747" s="60"/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  <c r="N2747" s="60"/>
      <c r="O2747" s="60"/>
    </row>
    <row r="2748" spans="1:15" x14ac:dyDescent="0.25">
      <c r="A2748" s="60"/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</row>
    <row r="2749" spans="1:15" x14ac:dyDescent="0.25">
      <c r="A2749" s="60"/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  <c r="N2749" s="60"/>
      <c r="O2749" s="60"/>
    </row>
    <row r="2750" spans="1:15" x14ac:dyDescent="0.25">
      <c r="A2750" s="60"/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  <c r="N2750" s="60"/>
      <c r="O2750" s="60"/>
    </row>
    <row r="2751" spans="1:15" x14ac:dyDescent="0.25">
      <c r="A2751" s="60"/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  <c r="N2751" s="60"/>
      <c r="O2751" s="60"/>
    </row>
    <row r="2752" spans="1:15" x14ac:dyDescent="0.25">
      <c r="A2752" s="60"/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0"/>
    </row>
    <row r="2753" spans="1:15" x14ac:dyDescent="0.25">
      <c r="A2753" s="60"/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</row>
    <row r="2754" spans="1:15" x14ac:dyDescent="0.25">
      <c r="A2754" s="60"/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0"/>
    </row>
    <row r="2755" spans="1:15" x14ac:dyDescent="0.25">
      <c r="A2755" s="60"/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0"/>
    </row>
    <row r="2756" spans="1:15" x14ac:dyDescent="0.25">
      <c r="A2756" s="60"/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0"/>
    </row>
    <row r="2757" spans="1:15" x14ac:dyDescent="0.25">
      <c r="A2757" s="60"/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0"/>
    </row>
    <row r="2758" spans="1:15" x14ac:dyDescent="0.25">
      <c r="A2758" s="60"/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  <c r="N2758" s="60"/>
      <c r="O2758" s="60"/>
    </row>
    <row r="2759" spans="1:15" x14ac:dyDescent="0.25">
      <c r="A2759" s="60"/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  <c r="N2759" s="60"/>
      <c r="O2759" s="60"/>
    </row>
    <row r="2760" spans="1:15" x14ac:dyDescent="0.25">
      <c r="A2760" s="60"/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  <c r="N2760" s="60"/>
      <c r="O2760" s="60"/>
    </row>
    <row r="2761" spans="1:15" x14ac:dyDescent="0.25">
      <c r="A2761" s="60"/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  <c r="N2761" s="60"/>
      <c r="O2761" s="60"/>
    </row>
    <row r="2762" spans="1:15" x14ac:dyDescent="0.25">
      <c r="A2762" s="60"/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  <c r="N2762" s="60"/>
      <c r="O2762" s="60"/>
    </row>
    <row r="2763" spans="1:15" x14ac:dyDescent="0.25">
      <c r="A2763" s="60"/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  <c r="N2763" s="60"/>
      <c r="O2763" s="60"/>
    </row>
    <row r="2764" spans="1:15" x14ac:dyDescent="0.25">
      <c r="A2764" s="60"/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  <c r="N2764" s="60"/>
      <c r="O2764" s="60"/>
    </row>
    <row r="2765" spans="1:15" x14ac:dyDescent="0.25">
      <c r="A2765" s="60"/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0"/>
    </row>
    <row r="2766" spans="1:15" x14ac:dyDescent="0.25">
      <c r="A2766" s="60"/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0"/>
    </row>
    <row r="2767" spans="1:15" x14ac:dyDescent="0.25">
      <c r="A2767" s="60"/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  <c r="N2767" s="60"/>
      <c r="O2767" s="60"/>
    </row>
    <row r="2768" spans="1:15" x14ac:dyDescent="0.25">
      <c r="A2768" s="60"/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0"/>
    </row>
    <row r="2769" spans="1:15" x14ac:dyDescent="0.25">
      <c r="A2769" s="60"/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0"/>
    </row>
    <row r="2770" spans="1:15" x14ac:dyDescent="0.25">
      <c r="A2770" s="60"/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0"/>
    </row>
    <row r="2771" spans="1:15" x14ac:dyDescent="0.25">
      <c r="A2771" s="60"/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0"/>
    </row>
    <row r="2772" spans="1:15" x14ac:dyDescent="0.25">
      <c r="A2772" s="60"/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  <c r="N2772" s="60"/>
      <c r="O2772" s="60"/>
    </row>
    <row r="2773" spans="1:15" x14ac:dyDescent="0.25">
      <c r="A2773" s="60"/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  <c r="N2773" s="60"/>
      <c r="O2773" s="60"/>
    </row>
    <row r="2774" spans="1:15" x14ac:dyDescent="0.25">
      <c r="A2774" s="60"/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  <c r="N2774" s="60"/>
      <c r="O2774" s="60"/>
    </row>
    <row r="2775" spans="1:15" x14ac:dyDescent="0.25">
      <c r="A2775" s="60"/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  <c r="N2775" s="60"/>
      <c r="O2775" s="60"/>
    </row>
    <row r="2776" spans="1:15" x14ac:dyDescent="0.25">
      <c r="A2776" s="60"/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0"/>
    </row>
    <row r="2777" spans="1:15" x14ac:dyDescent="0.25">
      <c r="A2777" s="60"/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0"/>
    </row>
    <row r="2778" spans="1:15" x14ac:dyDescent="0.25">
      <c r="A2778" s="60"/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0"/>
    </row>
    <row r="2779" spans="1:15" x14ac:dyDescent="0.25">
      <c r="A2779" s="60"/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0"/>
    </row>
    <row r="2780" spans="1:15" x14ac:dyDescent="0.25">
      <c r="A2780" s="60"/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0"/>
    </row>
    <row r="2781" spans="1:15" x14ac:dyDescent="0.25">
      <c r="A2781" s="60"/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0"/>
    </row>
    <row r="2782" spans="1:15" x14ac:dyDescent="0.25">
      <c r="A2782" s="60"/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</row>
    <row r="2783" spans="1:15" x14ac:dyDescent="0.25">
      <c r="A2783" s="60"/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  <c r="N2783" s="60"/>
      <c r="O2783" s="60"/>
    </row>
    <row r="2784" spans="1:15" x14ac:dyDescent="0.25">
      <c r="A2784" s="60"/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  <c r="N2784" s="60"/>
      <c r="O2784" s="60"/>
    </row>
    <row r="2785" spans="1:15" x14ac:dyDescent="0.25">
      <c r="A2785" s="60"/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  <c r="N2785" s="60"/>
      <c r="O2785" s="60"/>
    </row>
    <row r="2786" spans="1:15" x14ac:dyDescent="0.25">
      <c r="A2786" s="60"/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  <c r="N2786" s="60"/>
      <c r="O2786" s="60"/>
    </row>
    <row r="2787" spans="1:15" x14ac:dyDescent="0.25">
      <c r="A2787" s="60"/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  <c r="N2787" s="60"/>
      <c r="O2787" s="60"/>
    </row>
    <row r="2788" spans="1:15" x14ac:dyDescent="0.25">
      <c r="A2788" s="60"/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  <c r="N2788" s="60"/>
      <c r="O2788" s="60"/>
    </row>
    <row r="2789" spans="1:15" x14ac:dyDescent="0.25">
      <c r="A2789" s="60"/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  <c r="N2789" s="60"/>
      <c r="O2789" s="60"/>
    </row>
    <row r="2790" spans="1:15" x14ac:dyDescent="0.25">
      <c r="A2790" s="60"/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  <c r="N2790" s="60"/>
      <c r="O2790" s="60"/>
    </row>
    <row r="2791" spans="1:15" x14ac:dyDescent="0.25">
      <c r="A2791" s="60"/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  <c r="N2791" s="60"/>
      <c r="O2791" s="60"/>
    </row>
    <row r="2792" spans="1:15" x14ac:dyDescent="0.25">
      <c r="A2792" s="60"/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  <c r="N2792" s="60"/>
      <c r="O2792" s="60"/>
    </row>
    <row r="2793" spans="1:15" x14ac:dyDescent="0.25">
      <c r="A2793" s="60"/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  <c r="N2793" s="60"/>
      <c r="O2793" s="60"/>
    </row>
    <row r="2794" spans="1:15" x14ac:dyDescent="0.25">
      <c r="A2794" s="60"/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  <c r="N2794" s="60"/>
      <c r="O2794" s="60"/>
    </row>
    <row r="2795" spans="1:15" x14ac:dyDescent="0.25">
      <c r="A2795" s="60"/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  <c r="N2795" s="60"/>
      <c r="O2795" s="60"/>
    </row>
    <row r="2796" spans="1:15" x14ac:dyDescent="0.25">
      <c r="A2796" s="60"/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  <c r="N2796" s="60"/>
      <c r="O2796" s="60"/>
    </row>
    <row r="2797" spans="1:15" x14ac:dyDescent="0.25">
      <c r="A2797" s="60"/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</row>
    <row r="2798" spans="1:15" x14ac:dyDescent="0.25">
      <c r="A2798" s="60"/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  <c r="N2798" s="60"/>
      <c r="O2798" s="60"/>
    </row>
    <row r="2799" spans="1:15" x14ac:dyDescent="0.25">
      <c r="A2799" s="60"/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  <c r="N2799" s="60"/>
      <c r="O2799" s="60"/>
    </row>
    <row r="2800" spans="1:15" x14ac:dyDescent="0.25">
      <c r="A2800" s="60"/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0"/>
    </row>
    <row r="2801" spans="1:15" x14ac:dyDescent="0.25">
      <c r="A2801" s="60"/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0"/>
    </row>
    <row r="2802" spans="1:15" x14ac:dyDescent="0.25">
      <c r="A2802" s="60"/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</row>
    <row r="2803" spans="1:15" x14ac:dyDescent="0.25">
      <c r="A2803" s="60"/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0"/>
    </row>
    <row r="2804" spans="1:15" x14ac:dyDescent="0.25">
      <c r="A2804" s="60"/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0"/>
    </row>
    <row r="2805" spans="1:15" x14ac:dyDescent="0.25">
      <c r="A2805" s="60"/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0"/>
    </row>
    <row r="2806" spans="1:15" x14ac:dyDescent="0.25">
      <c r="A2806" s="60"/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0"/>
    </row>
    <row r="2807" spans="1:15" x14ac:dyDescent="0.25">
      <c r="A2807" s="60"/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0"/>
    </row>
    <row r="2808" spans="1:15" x14ac:dyDescent="0.25">
      <c r="A2808" s="60"/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0"/>
    </row>
    <row r="2809" spans="1:15" x14ac:dyDescent="0.25">
      <c r="A2809" s="60"/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  <c r="N2809" s="60"/>
      <c r="O2809" s="60"/>
    </row>
    <row r="2810" spans="1:15" x14ac:dyDescent="0.25">
      <c r="A2810" s="60"/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  <c r="N2810" s="60"/>
      <c r="O2810" s="60"/>
    </row>
    <row r="2811" spans="1:15" x14ac:dyDescent="0.25">
      <c r="A2811" s="60"/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  <c r="N2811" s="60"/>
      <c r="O2811" s="60"/>
    </row>
    <row r="2812" spans="1:15" x14ac:dyDescent="0.25">
      <c r="A2812" s="60"/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  <c r="N2812" s="60"/>
      <c r="O2812" s="60"/>
    </row>
    <row r="2813" spans="1:15" x14ac:dyDescent="0.25">
      <c r="A2813" s="60"/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  <c r="N2813" s="60"/>
      <c r="O2813" s="60"/>
    </row>
    <row r="2814" spans="1:15" x14ac:dyDescent="0.25">
      <c r="A2814" s="60"/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  <c r="N2814" s="60"/>
      <c r="O2814" s="60"/>
    </row>
    <row r="2815" spans="1:15" x14ac:dyDescent="0.25">
      <c r="A2815" s="60"/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  <c r="N2815" s="60"/>
      <c r="O2815" s="60"/>
    </row>
    <row r="2816" spans="1:15" x14ac:dyDescent="0.25">
      <c r="A2816" s="60"/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  <c r="N2816" s="60"/>
      <c r="O2816" s="60"/>
    </row>
    <row r="2817" spans="1:15" x14ac:dyDescent="0.25">
      <c r="A2817" s="60"/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  <c r="N2817" s="60"/>
      <c r="O2817" s="60"/>
    </row>
    <row r="2818" spans="1:15" x14ac:dyDescent="0.25">
      <c r="A2818" s="60"/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  <c r="N2818" s="60"/>
      <c r="O2818" s="60"/>
    </row>
    <row r="2819" spans="1:15" x14ac:dyDescent="0.25">
      <c r="A2819" s="60"/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  <c r="N2819" s="60"/>
      <c r="O2819" s="60"/>
    </row>
    <row r="2820" spans="1:15" x14ac:dyDescent="0.25">
      <c r="A2820" s="60"/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  <c r="N2820" s="60"/>
      <c r="O2820" s="60"/>
    </row>
    <row r="2821" spans="1:15" x14ac:dyDescent="0.25">
      <c r="A2821" s="60"/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  <c r="N2821" s="60"/>
      <c r="O2821" s="60"/>
    </row>
    <row r="2822" spans="1:15" x14ac:dyDescent="0.25">
      <c r="A2822" s="60"/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  <c r="N2822" s="60"/>
      <c r="O2822" s="60"/>
    </row>
    <row r="2823" spans="1:15" x14ac:dyDescent="0.25">
      <c r="A2823" s="60"/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  <c r="N2823" s="60"/>
      <c r="O2823" s="60"/>
    </row>
    <row r="2824" spans="1:15" x14ac:dyDescent="0.25">
      <c r="A2824" s="60"/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0"/>
    </row>
    <row r="2825" spans="1:15" x14ac:dyDescent="0.25">
      <c r="A2825" s="60"/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0"/>
    </row>
    <row r="2826" spans="1:15" x14ac:dyDescent="0.25">
      <c r="A2826" s="60"/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0"/>
    </row>
    <row r="2827" spans="1:15" x14ac:dyDescent="0.25">
      <c r="A2827" s="60"/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0"/>
    </row>
    <row r="2828" spans="1:15" x14ac:dyDescent="0.25">
      <c r="A2828" s="60"/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0"/>
    </row>
    <row r="2829" spans="1:15" x14ac:dyDescent="0.25">
      <c r="A2829" s="60"/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0"/>
    </row>
    <row r="2830" spans="1:15" x14ac:dyDescent="0.25">
      <c r="A2830" s="60"/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  <c r="N2830" s="60"/>
      <c r="O2830" s="60"/>
    </row>
    <row r="2831" spans="1:15" x14ac:dyDescent="0.25">
      <c r="A2831" s="60"/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  <c r="N2831" s="60"/>
      <c r="O2831" s="60"/>
    </row>
    <row r="2832" spans="1:15" x14ac:dyDescent="0.25">
      <c r="A2832" s="60"/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  <c r="N2832" s="60"/>
      <c r="O2832" s="60"/>
    </row>
    <row r="2833" spans="1:15" x14ac:dyDescent="0.25">
      <c r="A2833" s="60"/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  <c r="N2833" s="60"/>
      <c r="O2833" s="60"/>
    </row>
    <row r="2834" spans="1:15" x14ac:dyDescent="0.25">
      <c r="A2834" s="60"/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  <c r="N2834" s="60"/>
      <c r="O2834" s="60"/>
    </row>
    <row r="2835" spans="1:15" x14ac:dyDescent="0.25">
      <c r="A2835" s="60"/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  <c r="N2835" s="60"/>
      <c r="O2835" s="60"/>
    </row>
    <row r="2836" spans="1:15" x14ac:dyDescent="0.25">
      <c r="A2836" s="60"/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  <c r="N2836" s="60"/>
      <c r="O2836" s="60"/>
    </row>
    <row r="2837" spans="1:15" x14ac:dyDescent="0.25">
      <c r="A2837" s="60"/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  <c r="N2837" s="60"/>
      <c r="O2837" s="60"/>
    </row>
    <row r="2838" spans="1:15" x14ac:dyDescent="0.25">
      <c r="A2838" s="60"/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  <c r="N2838" s="60"/>
      <c r="O2838" s="60"/>
    </row>
    <row r="2839" spans="1:15" x14ac:dyDescent="0.25">
      <c r="A2839" s="60"/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0"/>
    </row>
    <row r="2840" spans="1:15" x14ac:dyDescent="0.25">
      <c r="A2840" s="60"/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0"/>
    </row>
    <row r="2841" spans="1:15" x14ac:dyDescent="0.25">
      <c r="A2841" s="60"/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  <c r="N2841" s="60"/>
      <c r="O2841" s="60"/>
    </row>
    <row r="2842" spans="1:15" x14ac:dyDescent="0.25">
      <c r="A2842" s="60"/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0"/>
    </row>
    <row r="2843" spans="1:15" x14ac:dyDescent="0.25">
      <c r="A2843" s="60"/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0"/>
    </row>
    <row r="2844" spans="1:15" x14ac:dyDescent="0.25">
      <c r="A2844" s="60"/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0"/>
    </row>
    <row r="2845" spans="1:15" x14ac:dyDescent="0.25">
      <c r="A2845" s="60"/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0"/>
    </row>
    <row r="2846" spans="1:15" x14ac:dyDescent="0.25">
      <c r="A2846" s="60"/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</row>
    <row r="2847" spans="1:15" x14ac:dyDescent="0.25">
      <c r="A2847" s="60"/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  <c r="N2847" s="60"/>
      <c r="O2847" s="60"/>
    </row>
    <row r="2848" spans="1:15" x14ac:dyDescent="0.25">
      <c r="A2848" s="60"/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0"/>
    </row>
    <row r="2849" spans="1:15" x14ac:dyDescent="0.25">
      <c r="A2849" s="60"/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0"/>
    </row>
    <row r="2850" spans="1:15" x14ac:dyDescent="0.25">
      <c r="A2850" s="60"/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0"/>
    </row>
    <row r="2851" spans="1:15" x14ac:dyDescent="0.25">
      <c r="A2851" s="60"/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</row>
    <row r="2852" spans="1:15" x14ac:dyDescent="0.25">
      <c r="A2852" s="60"/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0"/>
    </row>
    <row r="2853" spans="1:15" x14ac:dyDescent="0.25">
      <c r="A2853" s="60"/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0"/>
    </row>
    <row r="2854" spans="1:15" x14ac:dyDescent="0.25">
      <c r="A2854" s="60"/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  <c r="N2854" s="60"/>
      <c r="O2854" s="60"/>
    </row>
    <row r="2855" spans="1:15" x14ac:dyDescent="0.25">
      <c r="A2855" s="60"/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  <c r="N2855" s="60"/>
      <c r="O2855" s="60"/>
    </row>
    <row r="2856" spans="1:15" x14ac:dyDescent="0.25">
      <c r="A2856" s="60"/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  <c r="N2856" s="60"/>
      <c r="O2856" s="60"/>
    </row>
    <row r="2857" spans="1:15" x14ac:dyDescent="0.25">
      <c r="A2857" s="60"/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  <c r="N2857" s="60"/>
      <c r="O2857" s="60"/>
    </row>
    <row r="2858" spans="1:15" x14ac:dyDescent="0.25">
      <c r="A2858" s="60"/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  <c r="N2858" s="60"/>
      <c r="O2858" s="60"/>
    </row>
    <row r="2859" spans="1:15" x14ac:dyDescent="0.25">
      <c r="A2859" s="60"/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  <c r="N2859" s="60"/>
      <c r="O2859" s="60"/>
    </row>
    <row r="2860" spans="1:15" x14ac:dyDescent="0.25">
      <c r="A2860" s="60"/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  <c r="N2860" s="60"/>
      <c r="O2860" s="60"/>
    </row>
    <row r="2861" spans="1:15" x14ac:dyDescent="0.25">
      <c r="A2861" s="60"/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  <c r="N2861" s="60"/>
      <c r="O2861" s="60"/>
    </row>
    <row r="2862" spans="1:15" x14ac:dyDescent="0.25">
      <c r="A2862" s="60"/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  <c r="N2862" s="60"/>
      <c r="O2862" s="60"/>
    </row>
    <row r="2863" spans="1:15" x14ac:dyDescent="0.25">
      <c r="A2863" s="60"/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  <c r="N2863" s="60"/>
      <c r="O2863" s="60"/>
    </row>
    <row r="2864" spans="1:15" x14ac:dyDescent="0.25">
      <c r="A2864" s="60"/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  <c r="N2864" s="60"/>
      <c r="O2864" s="60"/>
    </row>
    <row r="2865" spans="1:15" x14ac:dyDescent="0.25">
      <c r="A2865" s="60"/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  <c r="N2865" s="60"/>
      <c r="O2865" s="60"/>
    </row>
    <row r="2866" spans="1:15" x14ac:dyDescent="0.25">
      <c r="A2866" s="60"/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  <c r="N2866" s="60"/>
      <c r="O2866" s="60"/>
    </row>
    <row r="2867" spans="1:15" x14ac:dyDescent="0.25">
      <c r="A2867" s="60"/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  <c r="N2867" s="60"/>
      <c r="O2867" s="60"/>
    </row>
    <row r="2868" spans="1:15" x14ac:dyDescent="0.25">
      <c r="A2868" s="60"/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  <c r="N2868" s="60"/>
      <c r="O2868" s="60"/>
    </row>
    <row r="2869" spans="1:15" x14ac:dyDescent="0.25">
      <c r="A2869" s="60"/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  <c r="N2869" s="60"/>
      <c r="O2869" s="60"/>
    </row>
    <row r="2870" spans="1:15" x14ac:dyDescent="0.25">
      <c r="A2870" s="60"/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  <c r="N2870" s="60"/>
      <c r="O2870" s="60"/>
    </row>
    <row r="2871" spans="1:15" x14ac:dyDescent="0.25">
      <c r="A2871" s="60"/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  <c r="N2871" s="60"/>
      <c r="O2871" s="60"/>
    </row>
    <row r="2872" spans="1:15" x14ac:dyDescent="0.25">
      <c r="A2872" s="60"/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0"/>
    </row>
    <row r="2873" spans="1:15" x14ac:dyDescent="0.25">
      <c r="A2873" s="60"/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0"/>
    </row>
    <row r="2874" spans="1:15" x14ac:dyDescent="0.25">
      <c r="A2874" s="60"/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0"/>
    </row>
    <row r="2875" spans="1:15" x14ac:dyDescent="0.25">
      <c r="A2875" s="60"/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0"/>
    </row>
    <row r="2876" spans="1:15" x14ac:dyDescent="0.25">
      <c r="A2876" s="60"/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0"/>
    </row>
    <row r="2877" spans="1:15" x14ac:dyDescent="0.25">
      <c r="A2877" s="60"/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0"/>
    </row>
    <row r="2878" spans="1:15" x14ac:dyDescent="0.25">
      <c r="A2878" s="60"/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  <c r="N2878" s="60"/>
      <c r="O2878" s="60"/>
    </row>
    <row r="2879" spans="1:15" x14ac:dyDescent="0.25">
      <c r="A2879" s="60"/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0"/>
    </row>
    <row r="2880" spans="1:15" x14ac:dyDescent="0.25">
      <c r="A2880" s="60"/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0"/>
    </row>
    <row r="2881" spans="1:15" x14ac:dyDescent="0.25">
      <c r="A2881" s="60"/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0"/>
    </row>
    <row r="2882" spans="1:15" x14ac:dyDescent="0.25">
      <c r="A2882" s="60"/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0"/>
    </row>
    <row r="2883" spans="1:15" x14ac:dyDescent="0.25">
      <c r="A2883" s="60"/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  <c r="N2883" s="60"/>
      <c r="O2883" s="60"/>
    </row>
    <row r="2884" spans="1:15" x14ac:dyDescent="0.25">
      <c r="A2884" s="60"/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  <c r="N2884" s="60"/>
      <c r="O2884" s="60"/>
    </row>
    <row r="2885" spans="1:15" x14ac:dyDescent="0.25">
      <c r="A2885" s="60"/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  <c r="N2885" s="60"/>
      <c r="O2885" s="60"/>
    </row>
    <row r="2886" spans="1:15" x14ac:dyDescent="0.25">
      <c r="A2886" s="60"/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  <c r="N2886" s="60"/>
      <c r="O2886" s="60"/>
    </row>
    <row r="2887" spans="1:15" x14ac:dyDescent="0.25">
      <c r="A2887" s="60"/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  <c r="N2887" s="60"/>
      <c r="O2887" s="60"/>
    </row>
    <row r="2888" spans="1:15" x14ac:dyDescent="0.25">
      <c r="A2888" s="60"/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  <c r="N2888" s="60"/>
      <c r="O2888" s="60"/>
    </row>
    <row r="2889" spans="1:15" x14ac:dyDescent="0.25">
      <c r="A2889" s="60"/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  <c r="N2889" s="60"/>
      <c r="O2889" s="60"/>
    </row>
    <row r="2890" spans="1:15" x14ac:dyDescent="0.25">
      <c r="A2890" s="60"/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  <c r="N2890" s="60"/>
      <c r="O2890" s="60"/>
    </row>
    <row r="2891" spans="1:15" x14ac:dyDescent="0.25">
      <c r="A2891" s="60"/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  <c r="N2891" s="60"/>
      <c r="O2891" s="60"/>
    </row>
    <row r="2892" spans="1:15" x14ac:dyDescent="0.25">
      <c r="A2892" s="60"/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  <c r="N2892" s="60"/>
      <c r="O2892" s="60"/>
    </row>
    <row r="2893" spans="1:15" x14ac:dyDescent="0.25">
      <c r="A2893" s="60"/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  <c r="N2893" s="60"/>
      <c r="O2893" s="60"/>
    </row>
    <row r="2894" spans="1:15" x14ac:dyDescent="0.25">
      <c r="A2894" s="60"/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  <c r="N2894" s="60"/>
      <c r="O2894" s="60"/>
    </row>
    <row r="2895" spans="1:15" x14ac:dyDescent="0.25">
      <c r="A2895" s="60"/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</row>
    <row r="2896" spans="1:15" x14ac:dyDescent="0.25">
      <c r="A2896" s="60"/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0"/>
    </row>
    <row r="2897" spans="1:15" x14ac:dyDescent="0.25">
      <c r="A2897" s="60"/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0"/>
    </row>
    <row r="2898" spans="1:15" x14ac:dyDescent="0.25">
      <c r="A2898" s="60"/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0"/>
    </row>
    <row r="2899" spans="1:15" x14ac:dyDescent="0.25">
      <c r="A2899" s="60"/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0"/>
    </row>
    <row r="2900" spans="1:15" x14ac:dyDescent="0.25">
      <c r="A2900" s="60"/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</row>
    <row r="2901" spans="1:15" x14ac:dyDescent="0.25">
      <c r="A2901" s="60"/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0"/>
    </row>
    <row r="2902" spans="1:15" x14ac:dyDescent="0.25">
      <c r="A2902" s="60"/>
      <c r="B2902" s="60"/>
      <c r="C2902" s="60"/>
      <c r="D2902" s="60"/>
      <c r="E2902" s="60"/>
      <c r="F2902" s="60"/>
      <c r="G2902" s="60"/>
      <c r="H2902" s="60"/>
      <c r="I2902" s="60"/>
      <c r="J2902" s="60"/>
      <c r="K2902" s="60"/>
      <c r="L2902" s="60"/>
      <c r="M2902" s="60"/>
      <c r="N2902" s="60"/>
      <c r="O2902" s="60"/>
    </row>
    <row r="2903" spans="1:15" x14ac:dyDescent="0.25">
      <c r="A2903" s="60"/>
      <c r="B2903" s="60"/>
      <c r="C2903" s="60"/>
      <c r="D2903" s="60"/>
      <c r="E2903" s="60"/>
      <c r="F2903" s="60"/>
      <c r="G2903" s="60"/>
      <c r="H2903" s="60"/>
      <c r="I2903" s="60"/>
      <c r="J2903" s="60"/>
      <c r="K2903" s="60"/>
      <c r="L2903" s="60"/>
      <c r="M2903" s="60"/>
      <c r="N2903" s="60"/>
      <c r="O2903" s="60"/>
    </row>
    <row r="2904" spans="1:15" x14ac:dyDescent="0.25">
      <c r="A2904" s="60"/>
      <c r="B2904" s="60"/>
      <c r="C2904" s="60"/>
      <c r="D2904" s="60"/>
      <c r="E2904" s="60"/>
      <c r="F2904" s="60"/>
      <c r="G2904" s="60"/>
      <c r="H2904" s="60"/>
      <c r="I2904" s="60"/>
      <c r="J2904" s="60"/>
      <c r="K2904" s="60"/>
      <c r="L2904" s="60"/>
      <c r="M2904" s="60"/>
      <c r="N2904" s="60"/>
      <c r="O2904" s="60"/>
    </row>
    <row r="2905" spans="1:15" x14ac:dyDescent="0.25">
      <c r="A2905" s="60"/>
      <c r="B2905" s="60"/>
      <c r="C2905" s="60"/>
      <c r="D2905" s="60"/>
      <c r="E2905" s="60"/>
      <c r="F2905" s="60"/>
      <c r="G2905" s="60"/>
      <c r="H2905" s="60"/>
      <c r="I2905" s="60"/>
      <c r="J2905" s="60"/>
      <c r="K2905" s="60"/>
      <c r="L2905" s="60"/>
      <c r="M2905" s="60"/>
      <c r="N2905" s="60"/>
      <c r="O2905" s="60"/>
    </row>
    <row r="2906" spans="1:15" x14ac:dyDescent="0.25">
      <c r="A2906" s="60"/>
      <c r="B2906" s="60"/>
      <c r="C2906" s="60"/>
      <c r="D2906" s="60"/>
      <c r="E2906" s="60"/>
      <c r="F2906" s="60"/>
      <c r="G2906" s="60"/>
      <c r="H2906" s="60"/>
      <c r="I2906" s="60"/>
      <c r="J2906" s="60"/>
      <c r="K2906" s="60"/>
      <c r="L2906" s="60"/>
      <c r="M2906" s="60"/>
      <c r="N2906" s="60"/>
      <c r="O2906" s="60"/>
    </row>
    <row r="2907" spans="1:15" x14ac:dyDescent="0.25">
      <c r="A2907" s="60"/>
      <c r="B2907" s="60"/>
      <c r="C2907" s="60"/>
      <c r="D2907" s="60"/>
      <c r="E2907" s="60"/>
      <c r="F2907" s="60"/>
      <c r="G2907" s="60"/>
      <c r="H2907" s="60"/>
      <c r="I2907" s="60"/>
      <c r="J2907" s="60"/>
      <c r="K2907" s="60"/>
      <c r="L2907" s="60"/>
      <c r="M2907" s="60"/>
      <c r="N2907" s="60"/>
      <c r="O2907" s="60"/>
    </row>
    <row r="2908" spans="1:15" x14ac:dyDescent="0.25">
      <c r="A2908" s="60"/>
      <c r="B2908" s="60"/>
      <c r="C2908" s="60"/>
      <c r="D2908" s="60"/>
      <c r="E2908" s="60"/>
      <c r="F2908" s="60"/>
      <c r="G2908" s="60"/>
      <c r="H2908" s="60"/>
      <c r="I2908" s="60"/>
      <c r="J2908" s="60"/>
      <c r="K2908" s="60"/>
      <c r="L2908" s="60"/>
      <c r="M2908" s="60"/>
      <c r="N2908" s="60"/>
      <c r="O2908" s="60"/>
    </row>
    <row r="2909" spans="1:15" x14ac:dyDescent="0.25">
      <c r="A2909" s="60"/>
      <c r="B2909" s="60"/>
      <c r="C2909" s="60"/>
      <c r="D2909" s="60"/>
      <c r="E2909" s="60"/>
      <c r="F2909" s="60"/>
      <c r="G2909" s="60"/>
      <c r="H2909" s="60"/>
      <c r="I2909" s="60"/>
      <c r="J2909" s="60"/>
      <c r="K2909" s="60"/>
      <c r="L2909" s="60"/>
      <c r="M2909" s="60"/>
      <c r="N2909" s="60"/>
      <c r="O2909" s="60"/>
    </row>
    <row r="2910" spans="1:15" x14ac:dyDescent="0.25">
      <c r="A2910" s="60"/>
      <c r="B2910" s="60"/>
      <c r="C2910" s="60"/>
      <c r="D2910" s="60"/>
      <c r="E2910" s="60"/>
      <c r="F2910" s="60"/>
      <c r="G2910" s="60"/>
      <c r="H2910" s="60"/>
      <c r="I2910" s="60"/>
      <c r="J2910" s="60"/>
      <c r="K2910" s="60"/>
      <c r="L2910" s="60"/>
      <c r="M2910" s="60"/>
      <c r="N2910" s="60"/>
      <c r="O2910" s="60"/>
    </row>
    <row r="2911" spans="1:15" x14ac:dyDescent="0.25">
      <c r="A2911" s="60"/>
      <c r="B2911" s="60"/>
      <c r="C2911" s="60"/>
      <c r="D2911" s="60"/>
      <c r="E2911" s="60"/>
      <c r="F2911" s="60"/>
      <c r="G2911" s="60"/>
      <c r="H2911" s="60"/>
      <c r="I2911" s="60"/>
      <c r="J2911" s="60"/>
      <c r="K2911" s="60"/>
      <c r="L2911" s="60"/>
      <c r="M2911" s="60"/>
      <c r="N2911" s="60"/>
      <c r="O2911" s="60"/>
    </row>
    <row r="2912" spans="1:15" x14ac:dyDescent="0.25">
      <c r="A2912" s="60"/>
      <c r="B2912" s="60"/>
      <c r="C2912" s="60"/>
      <c r="D2912" s="60"/>
      <c r="E2912" s="60"/>
      <c r="F2912" s="60"/>
      <c r="G2912" s="60"/>
      <c r="H2912" s="60"/>
      <c r="I2912" s="60"/>
      <c r="J2912" s="60"/>
      <c r="K2912" s="60"/>
      <c r="L2912" s="60"/>
      <c r="M2912" s="60"/>
      <c r="N2912" s="60"/>
      <c r="O2912" s="60"/>
    </row>
    <row r="2913" spans="1:15" x14ac:dyDescent="0.25">
      <c r="A2913" s="60"/>
      <c r="B2913" s="60"/>
      <c r="C2913" s="60"/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0"/>
    </row>
    <row r="2914" spans="1:15" x14ac:dyDescent="0.25">
      <c r="A2914" s="60"/>
      <c r="B2914" s="60"/>
      <c r="C2914" s="60"/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0"/>
    </row>
    <row r="2915" spans="1:15" x14ac:dyDescent="0.25">
      <c r="A2915" s="60"/>
      <c r="B2915" s="60"/>
      <c r="C2915" s="60"/>
      <c r="D2915" s="60"/>
      <c r="E2915" s="60"/>
      <c r="F2915" s="60"/>
      <c r="G2915" s="60"/>
      <c r="H2915" s="60"/>
      <c r="I2915" s="60"/>
      <c r="J2915" s="60"/>
      <c r="K2915" s="60"/>
      <c r="L2915" s="60"/>
      <c r="M2915" s="60"/>
      <c r="N2915" s="60"/>
      <c r="O2915" s="60"/>
    </row>
    <row r="2916" spans="1:15" x14ac:dyDescent="0.25">
      <c r="A2916" s="60"/>
      <c r="B2916" s="60"/>
      <c r="C2916" s="60"/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0"/>
    </row>
    <row r="2917" spans="1:15" x14ac:dyDescent="0.25">
      <c r="A2917" s="60"/>
      <c r="B2917" s="60"/>
      <c r="C2917" s="60"/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0"/>
    </row>
    <row r="2918" spans="1:15" x14ac:dyDescent="0.25">
      <c r="A2918" s="60"/>
      <c r="B2918" s="60"/>
      <c r="C2918" s="60"/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0"/>
    </row>
    <row r="2919" spans="1:15" x14ac:dyDescent="0.25">
      <c r="A2919" s="60"/>
      <c r="B2919" s="60"/>
      <c r="C2919" s="60"/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0"/>
    </row>
    <row r="2920" spans="1:15" x14ac:dyDescent="0.25">
      <c r="A2920" s="60"/>
      <c r="B2920" s="60"/>
      <c r="C2920" s="60"/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0"/>
    </row>
    <row r="2921" spans="1:15" x14ac:dyDescent="0.25">
      <c r="A2921" s="60"/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0"/>
    </row>
    <row r="2922" spans="1:15" x14ac:dyDescent="0.25">
      <c r="A2922" s="60"/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0"/>
    </row>
    <row r="2923" spans="1:15" x14ac:dyDescent="0.25">
      <c r="A2923" s="60"/>
      <c r="B2923" s="60"/>
      <c r="C2923" s="60"/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0"/>
    </row>
    <row r="2924" spans="1:15" x14ac:dyDescent="0.25">
      <c r="A2924" s="60"/>
      <c r="B2924" s="60"/>
      <c r="C2924" s="60"/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0"/>
    </row>
    <row r="2925" spans="1:15" x14ac:dyDescent="0.25">
      <c r="A2925" s="60"/>
      <c r="B2925" s="60"/>
      <c r="C2925" s="60"/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0"/>
    </row>
    <row r="2926" spans="1:15" x14ac:dyDescent="0.25">
      <c r="A2926" s="60"/>
      <c r="B2926" s="60"/>
      <c r="C2926" s="60"/>
      <c r="D2926" s="60"/>
      <c r="E2926" s="60"/>
      <c r="F2926" s="60"/>
      <c r="G2926" s="60"/>
      <c r="H2926" s="60"/>
      <c r="I2926" s="60"/>
      <c r="J2926" s="60"/>
      <c r="K2926" s="60"/>
      <c r="L2926" s="60"/>
      <c r="M2926" s="60"/>
      <c r="N2926" s="60"/>
      <c r="O2926" s="60"/>
    </row>
    <row r="2927" spans="1:15" x14ac:dyDescent="0.25">
      <c r="A2927" s="60"/>
      <c r="B2927" s="60"/>
      <c r="C2927" s="60"/>
      <c r="D2927" s="60"/>
      <c r="E2927" s="60"/>
      <c r="F2927" s="60"/>
      <c r="G2927" s="60"/>
      <c r="H2927" s="60"/>
      <c r="I2927" s="60"/>
      <c r="J2927" s="60"/>
      <c r="K2927" s="60"/>
      <c r="L2927" s="60"/>
      <c r="M2927" s="60"/>
      <c r="N2927" s="60"/>
      <c r="O2927" s="60"/>
    </row>
    <row r="2928" spans="1:15" x14ac:dyDescent="0.25">
      <c r="A2928" s="60"/>
      <c r="B2928" s="60"/>
      <c r="C2928" s="60"/>
      <c r="D2928" s="60"/>
      <c r="E2928" s="60"/>
      <c r="F2928" s="60"/>
      <c r="G2928" s="60"/>
      <c r="H2928" s="60"/>
      <c r="I2928" s="60"/>
      <c r="J2928" s="60"/>
      <c r="K2928" s="60"/>
      <c r="L2928" s="60"/>
      <c r="M2928" s="60"/>
      <c r="N2928" s="60"/>
      <c r="O2928" s="60"/>
    </row>
    <row r="2929" spans="1:15" x14ac:dyDescent="0.25">
      <c r="A2929" s="60"/>
      <c r="B2929" s="60"/>
      <c r="C2929" s="60"/>
      <c r="D2929" s="60"/>
      <c r="E2929" s="60"/>
      <c r="F2929" s="60"/>
      <c r="G2929" s="60"/>
      <c r="H2929" s="60"/>
      <c r="I2929" s="60"/>
      <c r="J2929" s="60"/>
      <c r="K2929" s="60"/>
      <c r="L2929" s="60"/>
      <c r="M2929" s="60"/>
      <c r="N2929" s="60"/>
      <c r="O2929" s="60"/>
    </row>
    <row r="2930" spans="1:15" x14ac:dyDescent="0.25">
      <c r="A2930" s="60"/>
      <c r="B2930" s="60"/>
      <c r="C2930" s="60"/>
      <c r="D2930" s="60"/>
      <c r="E2930" s="60"/>
      <c r="F2930" s="60"/>
      <c r="G2930" s="60"/>
      <c r="H2930" s="60"/>
      <c r="I2930" s="60"/>
      <c r="J2930" s="60"/>
      <c r="K2930" s="60"/>
      <c r="L2930" s="60"/>
      <c r="M2930" s="60"/>
      <c r="N2930" s="60"/>
      <c r="O2930" s="60"/>
    </row>
    <row r="2931" spans="1:15" x14ac:dyDescent="0.25">
      <c r="A2931" s="60"/>
      <c r="B2931" s="60"/>
      <c r="C2931" s="60"/>
      <c r="D2931" s="60"/>
      <c r="E2931" s="60"/>
      <c r="F2931" s="60"/>
      <c r="G2931" s="60"/>
      <c r="H2931" s="60"/>
      <c r="I2931" s="60"/>
      <c r="J2931" s="60"/>
      <c r="K2931" s="60"/>
      <c r="L2931" s="60"/>
      <c r="M2931" s="60"/>
      <c r="N2931" s="60"/>
      <c r="O2931" s="60"/>
    </row>
    <row r="2932" spans="1:15" x14ac:dyDescent="0.25">
      <c r="A2932" s="60"/>
      <c r="B2932" s="60"/>
      <c r="C2932" s="60"/>
      <c r="D2932" s="60"/>
      <c r="E2932" s="60"/>
      <c r="F2932" s="60"/>
      <c r="G2932" s="60"/>
      <c r="H2932" s="60"/>
      <c r="I2932" s="60"/>
      <c r="J2932" s="60"/>
      <c r="K2932" s="60"/>
      <c r="L2932" s="60"/>
      <c r="M2932" s="60"/>
      <c r="N2932" s="60"/>
      <c r="O2932" s="60"/>
    </row>
    <row r="2933" spans="1:15" x14ac:dyDescent="0.25">
      <c r="A2933" s="60"/>
      <c r="B2933" s="60"/>
      <c r="C2933" s="60"/>
      <c r="D2933" s="60"/>
      <c r="E2933" s="60"/>
      <c r="F2933" s="60"/>
      <c r="G2933" s="60"/>
      <c r="H2933" s="60"/>
      <c r="I2933" s="60"/>
      <c r="J2933" s="60"/>
      <c r="K2933" s="60"/>
      <c r="L2933" s="60"/>
      <c r="M2933" s="60"/>
      <c r="N2933" s="60"/>
      <c r="O2933" s="60"/>
    </row>
    <row r="2934" spans="1:15" x14ac:dyDescent="0.25">
      <c r="A2934" s="60"/>
      <c r="B2934" s="60"/>
      <c r="C2934" s="60"/>
      <c r="D2934" s="60"/>
      <c r="E2934" s="60"/>
      <c r="F2934" s="60"/>
      <c r="G2934" s="60"/>
      <c r="H2934" s="60"/>
      <c r="I2934" s="60"/>
      <c r="J2934" s="60"/>
      <c r="K2934" s="60"/>
      <c r="L2934" s="60"/>
      <c r="M2934" s="60"/>
      <c r="N2934" s="60"/>
      <c r="O2934" s="60"/>
    </row>
    <row r="2935" spans="1:15" x14ac:dyDescent="0.25">
      <c r="A2935" s="60"/>
      <c r="B2935" s="60"/>
      <c r="C2935" s="60"/>
      <c r="D2935" s="60"/>
      <c r="E2935" s="60"/>
      <c r="F2935" s="60"/>
      <c r="G2935" s="60"/>
      <c r="H2935" s="60"/>
      <c r="I2935" s="60"/>
      <c r="J2935" s="60"/>
      <c r="K2935" s="60"/>
      <c r="L2935" s="60"/>
      <c r="M2935" s="60"/>
      <c r="N2935" s="60"/>
      <c r="O2935" s="60"/>
    </row>
    <row r="2936" spans="1:15" x14ac:dyDescent="0.25">
      <c r="A2936" s="60"/>
      <c r="B2936" s="60"/>
      <c r="C2936" s="60"/>
      <c r="D2936" s="60"/>
      <c r="E2936" s="60"/>
      <c r="F2936" s="60"/>
      <c r="G2936" s="60"/>
      <c r="H2936" s="60"/>
      <c r="I2936" s="60"/>
      <c r="J2936" s="60"/>
      <c r="K2936" s="60"/>
      <c r="L2936" s="60"/>
      <c r="M2936" s="60"/>
      <c r="N2936" s="60"/>
      <c r="O2936" s="60"/>
    </row>
    <row r="2937" spans="1:15" x14ac:dyDescent="0.25">
      <c r="A2937" s="60"/>
      <c r="B2937" s="60"/>
      <c r="C2937" s="60"/>
      <c r="D2937" s="60"/>
      <c r="E2937" s="60"/>
      <c r="F2937" s="60"/>
      <c r="G2937" s="60"/>
      <c r="H2937" s="60"/>
      <c r="I2937" s="60"/>
      <c r="J2937" s="60"/>
      <c r="K2937" s="60"/>
      <c r="L2937" s="60"/>
      <c r="M2937" s="60"/>
      <c r="N2937" s="60"/>
      <c r="O2937" s="60"/>
    </row>
    <row r="2938" spans="1:15" x14ac:dyDescent="0.25">
      <c r="A2938" s="60"/>
      <c r="B2938" s="60"/>
      <c r="C2938" s="60"/>
      <c r="D2938" s="60"/>
      <c r="E2938" s="60"/>
      <c r="F2938" s="60"/>
      <c r="G2938" s="60"/>
      <c r="H2938" s="60"/>
      <c r="I2938" s="60"/>
      <c r="J2938" s="60"/>
      <c r="K2938" s="60"/>
      <c r="L2938" s="60"/>
      <c r="M2938" s="60"/>
      <c r="N2938" s="60"/>
      <c r="O2938" s="60"/>
    </row>
    <row r="2939" spans="1:15" x14ac:dyDescent="0.25">
      <c r="A2939" s="60"/>
      <c r="B2939" s="60"/>
      <c r="C2939" s="60"/>
      <c r="D2939" s="60"/>
      <c r="E2939" s="60"/>
      <c r="F2939" s="60"/>
      <c r="G2939" s="60"/>
      <c r="H2939" s="60"/>
      <c r="I2939" s="60"/>
      <c r="J2939" s="60"/>
      <c r="K2939" s="60"/>
      <c r="L2939" s="60"/>
      <c r="M2939" s="60"/>
      <c r="N2939" s="60"/>
      <c r="O2939" s="60"/>
    </row>
    <row r="2940" spans="1:15" x14ac:dyDescent="0.25">
      <c r="A2940" s="60"/>
      <c r="B2940" s="60"/>
      <c r="C2940" s="60"/>
      <c r="D2940" s="60"/>
      <c r="E2940" s="60"/>
      <c r="F2940" s="60"/>
      <c r="G2940" s="60"/>
      <c r="H2940" s="60"/>
      <c r="I2940" s="60"/>
      <c r="J2940" s="60"/>
      <c r="K2940" s="60"/>
      <c r="L2940" s="60"/>
      <c r="M2940" s="60"/>
      <c r="N2940" s="60"/>
      <c r="O2940" s="60"/>
    </row>
    <row r="2941" spans="1:15" x14ac:dyDescent="0.25">
      <c r="A2941" s="60"/>
      <c r="B2941" s="60"/>
      <c r="C2941" s="60"/>
      <c r="D2941" s="60"/>
      <c r="E2941" s="60"/>
      <c r="F2941" s="60"/>
      <c r="G2941" s="60"/>
      <c r="H2941" s="60"/>
      <c r="I2941" s="60"/>
      <c r="J2941" s="60"/>
      <c r="K2941" s="60"/>
      <c r="L2941" s="60"/>
      <c r="M2941" s="60"/>
      <c r="N2941" s="60"/>
      <c r="O2941" s="60"/>
    </row>
    <row r="2942" spans="1:15" x14ac:dyDescent="0.25">
      <c r="A2942" s="60"/>
      <c r="B2942" s="60"/>
      <c r="C2942" s="60"/>
      <c r="D2942" s="60"/>
      <c r="E2942" s="60"/>
      <c r="F2942" s="60"/>
      <c r="G2942" s="60"/>
      <c r="H2942" s="60"/>
      <c r="I2942" s="60"/>
      <c r="J2942" s="60"/>
      <c r="K2942" s="60"/>
      <c r="L2942" s="60"/>
      <c r="M2942" s="60"/>
      <c r="N2942" s="60"/>
      <c r="O2942" s="60"/>
    </row>
    <row r="2943" spans="1:15" x14ac:dyDescent="0.25">
      <c r="A2943" s="60"/>
      <c r="B2943" s="60"/>
      <c r="C2943" s="60"/>
      <c r="D2943" s="60"/>
      <c r="E2943" s="60"/>
      <c r="F2943" s="60"/>
      <c r="G2943" s="60"/>
      <c r="H2943" s="60"/>
      <c r="I2943" s="60"/>
      <c r="J2943" s="60"/>
      <c r="K2943" s="60"/>
      <c r="L2943" s="60"/>
      <c r="M2943" s="60"/>
      <c r="N2943" s="60"/>
      <c r="O2943" s="60"/>
    </row>
    <row r="2944" spans="1:15" x14ac:dyDescent="0.25">
      <c r="A2944" s="60"/>
      <c r="B2944" s="60"/>
      <c r="C2944" s="60"/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</row>
    <row r="2945" spans="1:15" x14ac:dyDescent="0.25">
      <c r="A2945" s="60"/>
      <c r="B2945" s="60"/>
      <c r="C2945" s="60"/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0"/>
    </row>
    <row r="2946" spans="1:15" x14ac:dyDescent="0.25">
      <c r="A2946" s="60"/>
      <c r="B2946" s="60"/>
      <c r="C2946" s="60"/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0"/>
    </row>
    <row r="2947" spans="1:15" x14ac:dyDescent="0.25">
      <c r="A2947" s="60"/>
      <c r="B2947" s="60"/>
      <c r="C2947" s="60"/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0"/>
    </row>
    <row r="2948" spans="1:15" x14ac:dyDescent="0.25">
      <c r="A2948" s="60"/>
      <c r="B2948" s="60"/>
      <c r="C2948" s="60"/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0"/>
    </row>
    <row r="2949" spans="1:15" x14ac:dyDescent="0.25">
      <c r="A2949" s="60"/>
      <c r="B2949" s="60"/>
      <c r="C2949" s="60"/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</row>
    <row r="2950" spans="1:15" x14ac:dyDescent="0.25">
      <c r="A2950" s="60"/>
      <c r="B2950" s="60"/>
      <c r="C2950" s="60"/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0"/>
    </row>
    <row r="2951" spans="1:15" x14ac:dyDescent="0.25">
      <c r="A2951" s="60"/>
      <c r="B2951" s="60"/>
      <c r="C2951" s="60"/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0"/>
    </row>
    <row r="2952" spans="1:15" x14ac:dyDescent="0.25">
      <c r="A2952" s="60"/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  <c r="N2952" s="60"/>
      <c r="O2952" s="60"/>
    </row>
    <row r="2953" spans="1:15" x14ac:dyDescent="0.25">
      <c r="A2953" s="60"/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0"/>
    </row>
    <row r="2954" spans="1:15" x14ac:dyDescent="0.25">
      <c r="A2954" s="60"/>
      <c r="B2954" s="60"/>
      <c r="C2954" s="60"/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0"/>
    </row>
    <row r="2955" spans="1:15" x14ac:dyDescent="0.25">
      <c r="A2955" s="60"/>
      <c r="B2955" s="60"/>
      <c r="C2955" s="60"/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0"/>
    </row>
    <row r="2956" spans="1:15" x14ac:dyDescent="0.25">
      <c r="A2956" s="60"/>
      <c r="B2956" s="60"/>
      <c r="C2956" s="60"/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0"/>
    </row>
    <row r="2957" spans="1:15" x14ac:dyDescent="0.25">
      <c r="A2957" s="60"/>
      <c r="B2957" s="60"/>
      <c r="C2957" s="60"/>
      <c r="D2957" s="60"/>
      <c r="E2957" s="60"/>
      <c r="F2957" s="60"/>
      <c r="G2957" s="60"/>
      <c r="H2957" s="60"/>
      <c r="I2957" s="60"/>
      <c r="J2957" s="60"/>
      <c r="K2957" s="60"/>
      <c r="L2957" s="60"/>
      <c r="M2957" s="60"/>
      <c r="N2957" s="60"/>
      <c r="O2957" s="60"/>
    </row>
    <row r="2958" spans="1:15" x14ac:dyDescent="0.25">
      <c r="A2958" s="60"/>
      <c r="B2958" s="60"/>
      <c r="C2958" s="60"/>
      <c r="D2958" s="60"/>
      <c r="E2958" s="60"/>
      <c r="F2958" s="60"/>
      <c r="G2958" s="60"/>
      <c r="H2958" s="60"/>
      <c r="I2958" s="60"/>
      <c r="J2958" s="60"/>
      <c r="K2958" s="60"/>
      <c r="L2958" s="60"/>
      <c r="M2958" s="60"/>
      <c r="N2958" s="60"/>
      <c r="O2958" s="60"/>
    </row>
    <row r="2959" spans="1:15" x14ac:dyDescent="0.25">
      <c r="A2959" s="60"/>
      <c r="B2959" s="60"/>
      <c r="C2959" s="60"/>
      <c r="D2959" s="60"/>
      <c r="E2959" s="60"/>
      <c r="F2959" s="60"/>
      <c r="G2959" s="60"/>
      <c r="H2959" s="60"/>
      <c r="I2959" s="60"/>
      <c r="J2959" s="60"/>
      <c r="K2959" s="60"/>
      <c r="L2959" s="60"/>
      <c r="M2959" s="60"/>
      <c r="N2959" s="60"/>
      <c r="O2959" s="60"/>
    </row>
    <row r="2960" spans="1:15" x14ac:dyDescent="0.25">
      <c r="A2960" s="60"/>
      <c r="B2960" s="60"/>
      <c r="C2960" s="60"/>
      <c r="D2960" s="60"/>
      <c r="E2960" s="60"/>
      <c r="F2960" s="60"/>
      <c r="G2960" s="60"/>
      <c r="H2960" s="60"/>
      <c r="I2960" s="60"/>
      <c r="J2960" s="60"/>
      <c r="K2960" s="60"/>
      <c r="L2960" s="60"/>
      <c r="M2960" s="60"/>
      <c r="N2960" s="60"/>
      <c r="O2960" s="60"/>
    </row>
    <row r="2961" spans="1:15" x14ac:dyDescent="0.25">
      <c r="A2961" s="60"/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  <c r="L2961" s="60"/>
      <c r="M2961" s="60"/>
      <c r="N2961" s="60"/>
      <c r="O2961" s="60"/>
    </row>
    <row r="2962" spans="1:15" x14ac:dyDescent="0.25">
      <c r="A2962" s="60"/>
      <c r="B2962" s="60"/>
      <c r="C2962" s="60"/>
      <c r="D2962" s="60"/>
      <c r="E2962" s="60"/>
      <c r="F2962" s="60"/>
      <c r="G2962" s="60"/>
      <c r="H2962" s="60"/>
      <c r="I2962" s="60"/>
      <c r="J2962" s="60"/>
      <c r="K2962" s="60"/>
      <c r="L2962" s="60"/>
      <c r="M2962" s="60"/>
      <c r="N2962" s="60"/>
      <c r="O2962" s="60"/>
    </row>
    <row r="2963" spans="1:15" x14ac:dyDescent="0.25">
      <c r="A2963" s="60"/>
      <c r="B2963" s="60"/>
      <c r="C2963" s="60"/>
      <c r="D2963" s="60"/>
      <c r="E2963" s="60"/>
      <c r="F2963" s="60"/>
      <c r="G2963" s="60"/>
      <c r="H2963" s="60"/>
      <c r="I2963" s="60"/>
      <c r="J2963" s="60"/>
      <c r="K2963" s="60"/>
      <c r="L2963" s="60"/>
      <c r="M2963" s="60"/>
      <c r="N2963" s="60"/>
      <c r="O2963" s="60"/>
    </row>
    <row r="2964" spans="1:15" x14ac:dyDescent="0.25">
      <c r="A2964" s="60"/>
      <c r="B2964" s="60"/>
      <c r="C2964" s="60"/>
      <c r="D2964" s="60"/>
      <c r="E2964" s="60"/>
      <c r="F2964" s="60"/>
      <c r="G2964" s="60"/>
      <c r="H2964" s="60"/>
      <c r="I2964" s="60"/>
      <c r="J2964" s="60"/>
      <c r="K2964" s="60"/>
      <c r="L2964" s="60"/>
      <c r="M2964" s="60"/>
      <c r="N2964" s="60"/>
      <c r="O2964" s="60"/>
    </row>
    <row r="2965" spans="1:15" x14ac:dyDescent="0.25">
      <c r="A2965" s="60"/>
      <c r="B2965" s="60"/>
      <c r="C2965" s="60"/>
      <c r="D2965" s="60"/>
      <c r="E2965" s="60"/>
      <c r="F2965" s="60"/>
      <c r="G2965" s="60"/>
      <c r="H2965" s="60"/>
      <c r="I2965" s="60"/>
      <c r="J2965" s="60"/>
      <c r="K2965" s="60"/>
      <c r="L2965" s="60"/>
      <c r="M2965" s="60"/>
      <c r="N2965" s="60"/>
      <c r="O2965" s="60"/>
    </row>
    <row r="2966" spans="1:15" x14ac:dyDescent="0.25">
      <c r="A2966" s="60"/>
      <c r="B2966" s="60"/>
      <c r="C2966" s="60"/>
      <c r="D2966" s="60"/>
      <c r="E2966" s="60"/>
      <c r="F2966" s="60"/>
      <c r="G2966" s="60"/>
      <c r="H2966" s="60"/>
      <c r="I2966" s="60"/>
      <c r="J2966" s="60"/>
      <c r="K2966" s="60"/>
      <c r="L2966" s="60"/>
      <c r="M2966" s="60"/>
      <c r="N2966" s="60"/>
      <c r="O2966" s="60"/>
    </row>
    <row r="2967" spans="1:15" x14ac:dyDescent="0.25">
      <c r="A2967" s="60"/>
      <c r="B2967" s="60"/>
      <c r="C2967" s="60"/>
      <c r="D2967" s="60"/>
      <c r="E2967" s="60"/>
      <c r="F2967" s="60"/>
      <c r="G2967" s="60"/>
      <c r="H2967" s="60"/>
      <c r="I2967" s="60"/>
      <c r="J2967" s="60"/>
      <c r="K2967" s="60"/>
      <c r="L2967" s="60"/>
      <c r="M2967" s="60"/>
      <c r="N2967" s="60"/>
      <c r="O2967" s="60"/>
    </row>
    <row r="2968" spans="1:15" x14ac:dyDescent="0.25">
      <c r="A2968" s="60"/>
      <c r="B2968" s="60"/>
      <c r="C2968" s="60"/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0"/>
    </row>
    <row r="2969" spans="1:15" x14ac:dyDescent="0.25">
      <c r="A2969" s="60"/>
      <c r="B2969" s="60"/>
      <c r="C2969" s="60"/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0"/>
    </row>
    <row r="2970" spans="1:15" x14ac:dyDescent="0.25">
      <c r="A2970" s="60"/>
      <c r="B2970" s="60"/>
      <c r="C2970" s="60"/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0"/>
    </row>
    <row r="2971" spans="1:15" x14ac:dyDescent="0.25">
      <c r="A2971" s="60"/>
      <c r="B2971" s="60"/>
      <c r="C2971" s="60"/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0"/>
    </row>
    <row r="2972" spans="1:15" x14ac:dyDescent="0.25">
      <c r="A2972" s="60"/>
      <c r="B2972" s="60"/>
      <c r="C2972" s="60"/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0"/>
    </row>
    <row r="2973" spans="1:15" x14ac:dyDescent="0.25">
      <c r="A2973" s="60"/>
      <c r="B2973" s="60"/>
      <c r="C2973" s="60"/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0"/>
    </row>
    <row r="2974" spans="1:15" x14ac:dyDescent="0.25">
      <c r="A2974" s="60"/>
      <c r="B2974" s="60"/>
      <c r="C2974" s="60"/>
      <c r="D2974" s="60"/>
      <c r="E2974" s="60"/>
      <c r="F2974" s="60"/>
      <c r="G2974" s="60"/>
      <c r="H2974" s="60"/>
      <c r="I2974" s="60"/>
      <c r="J2974" s="60"/>
      <c r="K2974" s="60"/>
      <c r="L2974" s="60"/>
      <c r="M2974" s="60"/>
      <c r="N2974" s="60"/>
      <c r="O2974" s="60"/>
    </row>
    <row r="2975" spans="1:15" x14ac:dyDescent="0.25">
      <c r="A2975" s="60"/>
      <c r="B2975" s="60"/>
      <c r="C2975" s="60"/>
      <c r="D2975" s="60"/>
      <c r="E2975" s="60"/>
      <c r="F2975" s="60"/>
      <c r="G2975" s="60"/>
      <c r="H2975" s="60"/>
      <c r="I2975" s="60"/>
      <c r="J2975" s="60"/>
      <c r="K2975" s="60"/>
      <c r="L2975" s="60"/>
      <c r="M2975" s="60"/>
      <c r="N2975" s="60"/>
      <c r="O2975" s="60"/>
    </row>
    <row r="2976" spans="1:15" x14ac:dyDescent="0.25">
      <c r="A2976" s="60"/>
      <c r="B2976" s="60"/>
      <c r="C2976" s="60"/>
      <c r="D2976" s="60"/>
      <c r="E2976" s="60"/>
      <c r="F2976" s="60"/>
      <c r="G2976" s="60"/>
      <c r="H2976" s="60"/>
      <c r="I2976" s="60"/>
      <c r="J2976" s="60"/>
      <c r="K2976" s="60"/>
      <c r="L2976" s="60"/>
      <c r="M2976" s="60"/>
      <c r="N2976" s="60"/>
      <c r="O2976" s="60"/>
    </row>
    <row r="2977" spans="1:15" x14ac:dyDescent="0.25">
      <c r="A2977" s="60"/>
      <c r="B2977" s="60"/>
      <c r="C2977" s="60"/>
      <c r="D2977" s="60"/>
      <c r="E2977" s="60"/>
      <c r="F2977" s="60"/>
      <c r="G2977" s="60"/>
      <c r="H2977" s="60"/>
      <c r="I2977" s="60"/>
      <c r="J2977" s="60"/>
      <c r="K2977" s="60"/>
      <c r="L2977" s="60"/>
      <c r="M2977" s="60"/>
      <c r="N2977" s="60"/>
      <c r="O2977" s="60"/>
    </row>
    <row r="2978" spans="1:15" x14ac:dyDescent="0.25">
      <c r="A2978" s="60"/>
      <c r="B2978" s="60"/>
      <c r="C2978" s="60"/>
      <c r="D2978" s="60"/>
      <c r="E2978" s="60"/>
      <c r="F2978" s="60"/>
      <c r="G2978" s="60"/>
      <c r="H2978" s="60"/>
      <c r="I2978" s="60"/>
      <c r="J2978" s="60"/>
      <c r="K2978" s="60"/>
      <c r="L2978" s="60"/>
      <c r="M2978" s="60"/>
      <c r="N2978" s="60"/>
      <c r="O2978" s="60"/>
    </row>
    <row r="2979" spans="1:15" x14ac:dyDescent="0.25">
      <c r="A2979" s="60"/>
      <c r="B2979" s="60"/>
      <c r="C2979" s="60"/>
      <c r="D2979" s="60"/>
      <c r="E2979" s="60"/>
      <c r="F2979" s="60"/>
      <c r="G2979" s="60"/>
      <c r="H2979" s="60"/>
      <c r="I2979" s="60"/>
      <c r="J2979" s="60"/>
      <c r="K2979" s="60"/>
      <c r="L2979" s="60"/>
      <c r="M2979" s="60"/>
      <c r="N2979" s="60"/>
      <c r="O2979" s="60"/>
    </row>
    <row r="2980" spans="1:15" x14ac:dyDescent="0.25">
      <c r="A2980" s="60"/>
      <c r="B2980" s="60"/>
      <c r="C2980" s="60"/>
      <c r="D2980" s="60"/>
      <c r="E2980" s="60"/>
      <c r="F2980" s="60"/>
      <c r="G2980" s="60"/>
      <c r="H2980" s="60"/>
      <c r="I2980" s="60"/>
      <c r="J2980" s="60"/>
      <c r="K2980" s="60"/>
      <c r="L2980" s="60"/>
      <c r="M2980" s="60"/>
      <c r="N2980" s="60"/>
      <c r="O2980" s="60"/>
    </row>
    <row r="2981" spans="1:15" x14ac:dyDescent="0.25">
      <c r="A2981" s="60"/>
      <c r="B2981" s="60"/>
      <c r="C2981" s="60"/>
      <c r="D2981" s="60"/>
      <c r="E2981" s="60"/>
      <c r="F2981" s="60"/>
      <c r="G2981" s="60"/>
      <c r="H2981" s="60"/>
      <c r="I2981" s="60"/>
      <c r="J2981" s="60"/>
      <c r="K2981" s="60"/>
      <c r="L2981" s="60"/>
      <c r="M2981" s="60"/>
      <c r="N2981" s="60"/>
      <c r="O2981" s="60"/>
    </row>
    <row r="2982" spans="1:15" x14ac:dyDescent="0.25">
      <c r="A2982" s="60"/>
      <c r="B2982" s="60"/>
      <c r="C2982" s="60"/>
      <c r="D2982" s="60"/>
      <c r="E2982" s="60"/>
      <c r="F2982" s="60"/>
      <c r="G2982" s="60"/>
      <c r="H2982" s="60"/>
      <c r="I2982" s="60"/>
      <c r="J2982" s="60"/>
      <c r="K2982" s="60"/>
      <c r="L2982" s="60"/>
      <c r="M2982" s="60"/>
      <c r="N2982" s="60"/>
      <c r="O2982" s="60"/>
    </row>
    <row r="2983" spans="1:15" x14ac:dyDescent="0.25">
      <c r="A2983" s="60"/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  <c r="N2983" s="60"/>
      <c r="O2983" s="60"/>
    </row>
    <row r="2984" spans="1:15" x14ac:dyDescent="0.25">
      <c r="A2984" s="60"/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  <c r="N2984" s="60"/>
      <c r="O2984" s="60"/>
    </row>
    <row r="2985" spans="1:15" x14ac:dyDescent="0.25">
      <c r="A2985" s="60"/>
      <c r="B2985" s="60"/>
      <c r="C2985" s="60"/>
      <c r="D2985" s="60"/>
      <c r="E2985" s="60"/>
      <c r="F2985" s="60"/>
      <c r="G2985" s="60"/>
      <c r="H2985" s="60"/>
      <c r="I2985" s="60"/>
      <c r="J2985" s="60"/>
      <c r="K2985" s="60"/>
      <c r="L2985" s="60"/>
      <c r="M2985" s="60"/>
      <c r="N2985" s="60"/>
      <c r="O2985" s="60"/>
    </row>
    <row r="2986" spans="1:15" x14ac:dyDescent="0.25">
      <c r="A2986" s="60"/>
      <c r="B2986" s="60"/>
      <c r="C2986" s="60"/>
      <c r="D2986" s="60"/>
      <c r="E2986" s="60"/>
      <c r="F2986" s="60"/>
      <c r="G2986" s="60"/>
      <c r="H2986" s="60"/>
      <c r="I2986" s="60"/>
      <c r="J2986" s="60"/>
      <c r="K2986" s="60"/>
      <c r="L2986" s="60"/>
      <c r="M2986" s="60"/>
      <c r="N2986" s="60"/>
      <c r="O2986" s="60"/>
    </row>
    <row r="2987" spans="1:15" x14ac:dyDescent="0.25">
      <c r="A2987" s="60"/>
      <c r="B2987" s="60"/>
      <c r="C2987" s="60"/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0"/>
    </row>
    <row r="2988" spans="1:15" x14ac:dyDescent="0.25">
      <c r="A2988" s="60"/>
      <c r="B2988" s="60"/>
      <c r="C2988" s="60"/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0"/>
    </row>
    <row r="2989" spans="1:15" x14ac:dyDescent="0.25">
      <c r="A2989" s="60"/>
      <c r="B2989" s="60"/>
      <c r="C2989" s="60"/>
      <c r="D2989" s="60"/>
      <c r="E2989" s="60"/>
      <c r="F2989" s="60"/>
      <c r="G2989" s="60"/>
      <c r="H2989" s="60"/>
      <c r="I2989" s="60"/>
      <c r="J2989" s="60"/>
      <c r="K2989" s="60"/>
      <c r="L2989" s="60"/>
      <c r="M2989" s="60"/>
      <c r="N2989" s="60"/>
      <c r="O2989" s="60"/>
    </row>
    <row r="2990" spans="1:15" x14ac:dyDescent="0.25">
      <c r="A2990" s="60"/>
      <c r="B2990" s="60"/>
      <c r="C2990" s="60"/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0"/>
    </row>
    <row r="2991" spans="1:15" x14ac:dyDescent="0.25">
      <c r="A2991" s="60"/>
      <c r="B2991" s="60"/>
      <c r="C2991" s="60"/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0"/>
    </row>
    <row r="2992" spans="1:15" x14ac:dyDescent="0.25">
      <c r="A2992" s="60"/>
      <c r="B2992" s="60"/>
      <c r="C2992" s="60"/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0"/>
    </row>
    <row r="2993" spans="1:15" x14ac:dyDescent="0.25">
      <c r="A2993" s="60"/>
      <c r="B2993" s="60"/>
      <c r="C2993" s="60"/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</row>
    <row r="2994" spans="1:15" x14ac:dyDescent="0.25">
      <c r="A2994" s="60"/>
      <c r="B2994" s="60"/>
      <c r="C2994" s="60"/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0"/>
    </row>
    <row r="2995" spans="1:15" x14ac:dyDescent="0.25">
      <c r="A2995" s="60"/>
      <c r="B2995" s="60"/>
      <c r="C2995" s="60"/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0"/>
    </row>
    <row r="2996" spans="1:15" x14ac:dyDescent="0.25">
      <c r="A2996" s="60"/>
      <c r="B2996" s="60"/>
      <c r="C2996" s="60"/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0"/>
    </row>
    <row r="2997" spans="1:15" x14ac:dyDescent="0.25">
      <c r="A2997" s="60"/>
      <c r="B2997" s="60"/>
      <c r="C2997" s="60"/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0"/>
    </row>
    <row r="2998" spans="1:15" x14ac:dyDescent="0.25">
      <c r="A2998" s="60"/>
      <c r="B2998" s="60"/>
      <c r="C2998" s="60"/>
      <c r="D2998" s="60"/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</row>
    <row r="2999" spans="1:15" x14ac:dyDescent="0.25">
      <c r="A2999" s="60"/>
      <c r="B2999" s="60"/>
      <c r="C2999" s="60"/>
      <c r="D2999" s="60"/>
      <c r="E2999" s="60"/>
      <c r="F2999" s="60"/>
      <c r="G2999" s="60"/>
      <c r="H2999" s="60"/>
      <c r="I2999" s="60"/>
      <c r="J2999" s="60"/>
      <c r="K2999" s="60"/>
      <c r="L2999" s="60"/>
      <c r="M2999" s="60"/>
      <c r="N2999" s="60"/>
      <c r="O2999" s="60"/>
    </row>
    <row r="3000" spans="1:15" x14ac:dyDescent="0.25">
      <c r="A3000" s="60"/>
      <c r="B3000" s="60"/>
      <c r="C3000" s="60"/>
      <c r="D3000" s="60"/>
      <c r="E3000" s="60"/>
      <c r="F3000" s="60"/>
      <c r="G3000" s="60"/>
      <c r="H3000" s="60"/>
      <c r="I3000" s="60"/>
      <c r="J3000" s="60"/>
      <c r="K3000" s="60"/>
      <c r="L3000" s="60"/>
      <c r="M3000" s="60"/>
      <c r="N3000" s="60"/>
      <c r="O3000" s="60"/>
    </row>
    <row r="3001" spans="1:15" x14ac:dyDescent="0.25">
      <c r="A3001" s="60"/>
      <c r="B3001" s="60"/>
      <c r="C3001" s="60"/>
      <c r="D3001" s="60"/>
      <c r="E3001" s="60"/>
      <c r="F3001" s="60"/>
      <c r="G3001" s="60"/>
      <c r="H3001" s="60"/>
      <c r="I3001" s="60"/>
      <c r="J3001" s="60"/>
      <c r="K3001" s="60"/>
      <c r="L3001" s="60"/>
      <c r="M3001" s="60"/>
      <c r="N3001" s="60"/>
      <c r="O3001" s="60"/>
    </row>
    <row r="3002" spans="1:15" x14ac:dyDescent="0.25">
      <c r="A3002" s="60"/>
      <c r="B3002" s="60"/>
      <c r="C3002" s="60"/>
      <c r="D3002" s="60"/>
      <c r="E3002" s="60"/>
      <c r="F3002" s="60"/>
      <c r="G3002" s="60"/>
      <c r="H3002" s="60"/>
      <c r="I3002" s="60"/>
      <c r="J3002" s="60"/>
      <c r="K3002" s="60"/>
      <c r="L3002" s="60"/>
      <c r="M3002" s="60"/>
      <c r="N3002" s="60"/>
      <c r="O3002" s="60"/>
    </row>
    <row r="3003" spans="1:15" x14ac:dyDescent="0.25">
      <c r="A3003" s="60"/>
      <c r="B3003" s="60"/>
      <c r="C3003" s="60"/>
      <c r="D3003" s="60"/>
      <c r="E3003" s="60"/>
      <c r="F3003" s="60"/>
      <c r="G3003" s="60"/>
      <c r="H3003" s="60"/>
      <c r="I3003" s="60"/>
      <c r="J3003" s="60"/>
      <c r="K3003" s="60"/>
      <c r="L3003" s="60"/>
      <c r="M3003" s="60"/>
      <c r="N3003" s="60"/>
      <c r="O3003" s="60"/>
    </row>
    <row r="3004" spans="1:15" x14ac:dyDescent="0.25">
      <c r="A3004" s="60"/>
      <c r="B3004" s="60"/>
      <c r="C3004" s="60"/>
      <c r="D3004" s="60"/>
      <c r="E3004" s="60"/>
      <c r="F3004" s="60"/>
      <c r="G3004" s="60"/>
      <c r="H3004" s="60"/>
      <c r="I3004" s="60"/>
      <c r="J3004" s="60"/>
      <c r="K3004" s="60"/>
      <c r="L3004" s="60"/>
      <c r="M3004" s="60"/>
      <c r="N3004" s="60"/>
      <c r="O3004" s="60"/>
    </row>
    <row r="3005" spans="1:15" x14ac:dyDescent="0.25">
      <c r="A3005" s="60"/>
      <c r="B3005" s="60"/>
      <c r="C3005" s="60"/>
      <c r="D3005" s="60"/>
      <c r="E3005" s="60"/>
      <c r="F3005" s="60"/>
      <c r="G3005" s="60"/>
      <c r="H3005" s="60"/>
      <c r="I3005" s="60"/>
      <c r="J3005" s="60"/>
      <c r="K3005" s="60"/>
      <c r="L3005" s="60"/>
      <c r="M3005" s="60"/>
      <c r="N3005" s="60"/>
      <c r="O3005" s="60"/>
    </row>
    <row r="3006" spans="1:15" x14ac:dyDescent="0.25">
      <c r="A3006" s="60"/>
      <c r="B3006" s="60"/>
      <c r="C3006" s="60"/>
      <c r="D3006" s="60"/>
      <c r="E3006" s="60"/>
      <c r="F3006" s="60"/>
      <c r="G3006" s="60"/>
      <c r="H3006" s="60"/>
      <c r="I3006" s="60"/>
      <c r="J3006" s="60"/>
      <c r="K3006" s="60"/>
      <c r="L3006" s="60"/>
      <c r="M3006" s="60"/>
      <c r="N3006" s="60"/>
      <c r="O3006" s="60"/>
    </row>
    <row r="3007" spans="1:15" x14ac:dyDescent="0.25">
      <c r="A3007" s="60"/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</row>
    <row r="3008" spans="1:15" x14ac:dyDescent="0.25">
      <c r="A3008" s="60"/>
      <c r="B3008" s="60"/>
      <c r="C3008" s="60"/>
      <c r="D3008" s="60"/>
      <c r="E3008" s="60"/>
      <c r="F3008" s="60"/>
      <c r="G3008" s="60"/>
      <c r="H3008" s="60"/>
      <c r="I3008" s="60"/>
      <c r="J3008" s="60"/>
      <c r="K3008" s="60"/>
      <c r="L3008" s="60"/>
      <c r="M3008" s="60"/>
      <c r="N3008" s="60"/>
      <c r="O3008" s="60"/>
    </row>
    <row r="3009" spans="1:15" x14ac:dyDescent="0.25">
      <c r="A3009" s="60"/>
      <c r="B3009" s="60"/>
      <c r="C3009" s="60"/>
      <c r="D3009" s="60"/>
      <c r="E3009" s="60"/>
      <c r="F3009" s="60"/>
      <c r="G3009" s="60"/>
      <c r="H3009" s="60"/>
      <c r="I3009" s="60"/>
      <c r="J3009" s="60"/>
      <c r="K3009" s="60"/>
      <c r="L3009" s="60"/>
      <c r="M3009" s="60"/>
      <c r="N3009" s="60"/>
      <c r="O3009" s="60"/>
    </row>
    <row r="3010" spans="1:15" x14ac:dyDescent="0.25">
      <c r="A3010" s="60"/>
      <c r="B3010" s="60"/>
      <c r="C3010" s="60"/>
      <c r="D3010" s="60"/>
      <c r="E3010" s="60"/>
      <c r="F3010" s="60"/>
      <c r="G3010" s="60"/>
      <c r="H3010" s="60"/>
      <c r="I3010" s="60"/>
      <c r="J3010" s="60"/>
      <c r="K3010" s="60"/>
      <c r="L3010" s="60"/>
      <c r="M3010" s="60"/>
      <c r="N3010" s="60"/>
      <c r="O3010" s="60"/>
    </row>
    <row r="3011" spans="1:15" x14ac:dyDescent="0.25">
      <c r="A3011" s="60"/>
      <c r="B3011" s="60"/>
      <c r="C3011" s="60"/>
      <c r="D3011" s="60"/>
      <c r="E3011" s="60"/>
      <c r="F3011" s="60"/>
      <c r="G3011" s="60"/>
      <c r="H3011" s="60"/>
      <c r="I3011" s="60"/>
      <c r="J3011" s="60"/>
      <c r="K3011" s="60"/>
      <c r="L3011" s="60"/>
      <c r="M3011" s="60"/>
      <c r="N3011" s="60"/>
      <c r="O3011" s="60"/>
    </row>
    <row r="3012" spans="1:15" x14ac:dyDescent="0.25">
      <c r="A3012" s="60"/>
      <c r="B3012" s="60"/>
      <c r="C3012" s="60"/>
      <c r="D3012" s="60"/>
      <c r="E3012" s="60"/>
      <c r="F3012" s="60"/>
      <c r="G3012" s="60"/>
      <c r="H3012" s="60"/>
      <c r="I3012" s="60"/>
      <c r="J3012" s="60"/>
      <c r="K3012" s="60"/>
      <c r="L3012" s="60"/>
      <c r="M3012" s="60"/>
      <c r="N3012" s="60"/>
      <c r="O3012" s="60"/>
    </row>
    <row r="3013" spans="1:15" x14ac:dyDescent="0.25">
      <c r="A3013" s="60"/>
      <c r="B3013" s="60"/>
      <c r="C3013" s="60"/>
      <c r="D3013" s="60"/>
      <c r="E3013" s="60"/>
      <c r="F3013" s="60"/>
      <c r="G3013" s="60"/>
      <c r="H3013" s="60"/>
      <c r="I3013" s="60"/>
      <c r="J3013" s="60"/>
      <c r="K3013" s="60"/>
      <c r="L3013" s="60"/>
      <c r="M3013" s="60"/>
      <c r="N3013" s="60"/>
      <c r="O3013" s="60"/>
    </row>
    <row r="3014" spans="1:15" x14ac:dyDescent="0.25">
      <c r="A3014" s="60"/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  <c r="N3014" s="60"/>
      <c r="O3014" s="60"/>
    </row>
    <row r="3015" spans="1:15" x14ac:dyDescent="0.25">
      <c r="A3015" s="60"/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  <c r="N3015" s="60"/>
      <c r="O3015" s="60"/>
    </row>
    <row r="3016" spans="1:15" x14ac:dyDescent="0.25">
      <c r="A3016" s="60"/>
      <c r="B3016" s="60"/>
      <c r="C3016" s="60"/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0"/>
    </row>
    <row r="3017" spans="1:15" x14ac:dyDescent="0.25">
      <c r="A3017" s="60"/>
      <c r="B3017" s="60"/>
      <c r="C3017" s="60"/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0"/>
    </row>
    <row r="3018" spans="1:15" x14ac:dyDescent="0.25">
      <c r="A3018" s="60"/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0"/>
    </row>
    <row r="3019" spans="1:15" x14ac:dyDescent="0.25">
      <c r="A3019" s="60"/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0"/>
    </row>
    <row r="3020" spans="1:15" x14ac:dyDescent="0.25">
      <c r="A3020" s="60"/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0"/>
    </row>
    <row r="3021" spans="1:15" x14ac:dyDescent="0.25">
      <c r="A3021" s="60"/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0"/>
    </row>
    <row r="3022" spans="1:15" x14ac:dyDescent="0.25">
      <c r="A3022" s="60"/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  <c r="L3022" s="60"/>
      <c r="M3022" s="60"/>
      <c r="N3022" s="60"/>
      <c r="O3022" s="60"/>
    </row>
    <row r="3023" spans="1:15" x14ac:dyDescent="0.25">
      <c r="A3023" s="60"/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  <c r="L3023" s="60"/>
      <c r="M3023" s="60"/>
      <c r="N3023" s="60"/>
      <c r="O3023" s="60"/>
    </row>
    <row r="3024" spans="1:15" x14ac:dyDescent="0.25">
      <c r="A3024" s="60"/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0"/>
    </row>
    <row r="3025" spans="1:15" x14ac:dyDescent="0.25">
      <c r="A3025" s="60"/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0"/>
    </row>
    <row r="3026" spans="1:15" x14ac:dyDescent="0.25">
      <c r="A3026" s="60"/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  <c r="L3026" s="60"/>
      <c r="M3026" s="60"/>
      <c r="N3026" s="60"/>
      <c r="O3026" s="60"/>
    </row>
    <row r="3027" spans="1:15" x14ac:dyDescent="0.25">
      <c r="A3027" s="60"/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0"/>
    </row>
    <row r="3028" spans="1:15" x14ac:dyDescent="0.25">
      <c r="A3028" s="60"/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0"/>
    </row>
    <row r="3029" spans="1:15" x14ac:dyDescent="0.25">
      <c r="A3029" s="60"/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0"/>
    </row>
    <row r="3030" spans="1:15" x14ac:dyDescent="0.25">
      <c r="A3030" s="60"/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0"/>
    </row>
    <row r="3031" spans="1:15" x14ac:dyDescent="0.25">
      <c r="A3031" s="60"/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  <c r="L3031" s="60"/>
      <c r="M3031" s="60"/>
      <c r="N3031" s="60"/>
      <c r="O3031" s="60"/>
    </row>
    <row r="3032" spans="1:15" x14ac:dyDescent="0.25">
      <c r="A3032" s="60"/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  <c r="L3032" s="60"/>
      <c r="M3032" s="60"/>
      <c r="N3032" s="60"/>
      <c r="O3032" s="60"/>
    </row>
    <row r="3033" spans="1:15" x14ac:dyDescent="0.25">
      <c r="A3033" s="60"/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  <c r="L3033" s="60"/>
      <c r="M3033" s="60"/>
      <c r="N3033" s="60"/>
      <c r="O3033" s="60"/>
    </row>
    <row r="3034" spans="1:15" x14ac:dyDescent="0.25">
      <c r="A3034" s="60"/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  <c r="L3034" s="60"/>
      <c r="M3034" s="60"/>
      <c r="N3034" s="60"/>
      <c r="O3034" s="60"/>
    </row>
    <row r="3035" spans="1:15" x14ac:dyDescent="0.25">
      <c r="A3035" s="60"/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  <c r="L3035" s="60"/>
      <c r="M3035" s="60"/>
      <c r="N3035" s="60"/>
      <c r="O3035" s="60"/>
    </row>
    <row r="3036" spans="1:15" x14ac:dyDescent="0.25">
      <c r="A3036" s="60"/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  <c r="L3036" s="60"/>
      <c r="M3036" s="60"/>
      <c r="N3036" s="60"/>
      <c r="O3036" s="60"/>
    </row>
    <row r="3037" spans="1:15" x14ac:dyDescent="0.25">
      <c r="A3037" s="60"/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  <c r="L3037" s="60"/>
      <c r="M3037" s="60"/>
      <c r="N3037" s="60"/>
      <c r="O3037" s="60"/>
    </row>
    <row r="3038" spans="1:15" x14ac:dyDescent="0.25">
      <c r="A3038" s="60"/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  <c r="L3038" s="60"/>
      <c r="M3038" s="60"/>
      <c r="N3038" s="60"/>
      <c r="O3038" s="60"/>
    </row>
    <row r="3039" spans="1:15" x14ac:dyDescent="0.25">
      <c r="A3039" s="60"/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  <c r="L3039" s="60"/>
      <c r="M3039" s="60"/>
      <c r="N3039" s="60"/>
      <c r="O3039" s="60"/>
    </row>
    <row r="3040" spans="1:15" x14ac:dyDescent="0.25">
      <c r="A3040" s="60"/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0"/>
    </row>
    <row r="3041" spans="1:15" x14ac:dyDescent="0.25">
      <c r="A3041" s="60"/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0"/>
    </row>
    <row r="3042" spans="1:15" x14ac:dyDescent="0.25">
      <c r="A3042" s="60"/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</row>
    <row r="3043" spans="1:15" x14ac:dyDescent="0.25">
      <c r="A3043" s="60"/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0"/>
    </row>
    <row r="3044" spans="1:15" x14ac:dyDescent="0.25">
      <c r="A3044" s="60"/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0"/>
    </row>
    <row r="3045" spans="1:15" x14ac:dyDescent="0.25">
      <c r="A3045" s="60"/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0"/>
    </row>
    <row r="3046" spans="1:15" x14ac:dyDescent="0.25">
      <c r="A3046" s="60"/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  <c r="N3046" s="60"/>
      <c r="O3046" s="60"/>
    </row>
    <row r="3047" spans="1:15" x14ac:dyDescent="0.25">
      <c r="A3047" s="60"/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</row>
    <row r="3048" spans="1:15" x14ac:dyDescent="0.25">
      <c r="A3048" s="60"/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  <c r="L3048" s="60"/>
      <c r="M3048" s="60"/>
      <c r="N3048" s="60"/>
      <c r="O3048" s="60"/>
    </row>
    <row r="3049" spans="1:15" x14ac:dyDescent="0.25">
      <c r="A3049" s="60"/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  <c r="L3049" s="60"/>
      <c r="M3049" s="60"/>
      <c r="N3049" s="60"/>
      <c r="O3049" s="60"/>
    </row>
    <row r="3050" spans="1:15" x14ac:dyDescent="0.25">
      <c r="A3050" s="60"/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  <c r="L3050" s="60"/>
      <c r="M3050" s="60"/>
      <c r="N3050" s="60"/>
      <c r="O3050" s="60"/>
    </row>
    <row r="3051" spans="1:15" x14ac:dyDescent="0.25">
      <c r="A3051" s="60"/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  <c r="L3051" s="60"/>
      <c r="M3051" s="60"/>
      <c r="N3051" s="60"/>
      <c r="O3051" s="60"/>
    </row>
    <row r="3052" spans="1:15" x14ac:dyDescent="0.25">
      <c r="A3052" s="60"/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  <c r="L3052" s="60"/>
      <c r="M3052" s="60"/>
      <c r="N3052" s="60"/>
      <c r="O3052" s="60"/>
    </row>
    <row r="3053" spans="1:15" x14ac:dyDescent="0.25">
      <c r="A3053" s="60"/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  <c r="L3053" s="60"/>
      <c r="M3053" s="60"/>
      <c r="N3053" s="60"/>
      <c r="O3053" s="60"/>
    </row>
    <row r="3054" spans="1:15" x14ac:dyDescent="0.25">
      <c r="A3054" s="60"/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  <c r="L3054" s="60"/>
      <c r="M3054" s="60"/>
      <c r="N3054" s="60"/>
      <c r="O3054" s="60"/>
    </row>
    <row r="3055" spans="1:15" x14ac:dyDescent="0.25">
      <c r="A3055" s="60"/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  <c r="L3055" s="60"/>
      <c r="M3055" s="60"/>
      <c r="N3055" s="60"/>
      <c r="O3055" s="60"/>
    </row>
    <row r="3056" spans="1:15" x14ac:dyDescent="0.25">
      <c r="A3056" s="60"/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  <c r="L3056" s="60"/>
      <c r="M3056" s="60"/>
      <c r="N3056" s="60"/>
      <c r="O3056" s="60"/>
    </row>
    <row r="3057" spans="1:15" x14ac:dyDescent="0.25">
      <c r="A3057" s="60"/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  <c r="L3057" s="60"/>
      <c r="M3057" s="60"/>
      <c r="N3057" s="60"/>
      <c r="O3057" s="60"/>
    </row>
    <row r="3058" spans="1:15" x14ac:dyDescent="0.25">
      <c r="A3058" s="60"/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  <c r="L3058" s="60"/>
      <c r="M3058" s="60"/>
      <c r="N3058" s="60"/>
      <c r="O3058" s="60"/>
    </row>
    <row r="3059" spans="1:15" x14ac:dyDescent="0.25">
      <c r="A3059" s="60"/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  <c r="L3059" s="60"/>
      <c r="M3059" s="60"/>
      <c r="N3059" s="60"/>
      <c r="O3059" s="60"/>
    </row>
    <row r="3060" spans="1:15" x14ac:dyDescent="0.25">
      <c r="A3060" s="60"/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  <c r="L3060" s="60"/>
      <c r="M3060" s="60"/>
      <c r="N3060" s="60"/>
      <c r="O3060" s="60"/>
    </row>
    <row r="3061" spans="1:15" x14ac:dyDescent="0.25">
      <c r="A3061" s="60"/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0"/>
    </row>
    <row r="3062" spans="1:15" x14ac:dyDescent="0.25">
      <c r="A3062" s="60"/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0"/>
    </row>
    <row r="3063" spans="1:15" x14ac:dyDescent="0.25">
      <c r="A3063" s="60"/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  <c r="L3063" s="60"/>
      <c r="M3063" s="60"/>
      <c r="N3063" s="60"/>
      <c r="O3063" s="60"/>
    </row>
    <row r="3064" spans="1:15" x14ac:dyDescent="0.25">
      <c r="A3064" s="60"/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0"/>
    </row>
    <row r="3065" spans="1:15" x14ac:dyDescent="0.25">
      <c r="A3065" s="60"/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0"/>
    </row>
    <row r="3066" spans="1:15" x14ac:dyDescent="0.25">
      <c r="A3066" s="60"/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0"/>
    </row>
    <row r="3067" spans="1:15" x14ac:dyDescent="0.25">
      <c r="A3067" s="60"/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0"/>
    </row>
    <row r="3068" spans="1:15" x14ac:dyDescent="0.25">
      <c r="A3068" s="60"/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0"/>
    </row>
    <row r="3069" spans="1:15" x14ac:dyDescent="0.25">
      <c r="A3069" s="60"/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0"/>
    </row>
    <row r="3070" spans="1:15" x14ac:dyDescent="0.25">
      <c r="A3070" s="60"/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  <c r="L3070" s="60"/>
      <c r="M3070" s="60"/>
      <c r="N3070" s="60"/>
      <c r="O3070" s="60"/>
    </row>
    <row r="3071" spans="1:15" x14ac:dyDescent="0.25">
      <c r="A3071" s="60"/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  <c r="L3071" s="60"/>
      <c r="M3071" s="60"/>
      <c r="N3071" s="60"/>
      <c r="O3071" s="60"/>
    </row>
    <row r="3072" spans="1:15" x14ac:dyDescent="0.25">
      <c r="A3072" s="60"/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  <c r="L3072" s="60"/>
      <c r="M3072" s="60"/>
      <c r="N3072" s="60"/>
      <c r="O3072" s="60"/>
    </row>
    <row r="3073" spans="1:15" x14ac:dyDescent="0.25">
      <c r="A3073" s="60"/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  <c r="L3073" s="60"/>
      <c r="M3073" s="60"/>
      <c r="N3073" s="60"/>
      <c r="O3073" s="60"/>
    </row>
    <row r="3074" spans="1:15" x14ac:dyDescent="0.25">
      <c r="A3074" s="60"/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  <c r="L3074" s="60"/>
      <c r="M3074" s="60"/>
      <c r="N3074" s="60"/>
      <c r="O3074" s="60"/>
    </row>
    <row r="3075" spans="1:15" x14ac:dyDescent="0.25">
      <c r="A3075" s="60"/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  <c r="L3075" s="60"/>
      <c r="M3075" s="60"/>
      <c r="N3075" s="60"/>
      <c r="O3075" s="60"/>
    </row>
    <row r="3076" spans="1:15" x14ac:dyDescent="0.25">
      <c r="A3076" s="60"/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  <c r="N3076" s="60"/>
      <c r="O3076" s="60"/>
    </row>
    <row r="3077" spans="1:15" x14ac:dyDescent="0.25">
      <c r="A3077" s="60"/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  <c r="N3077" s="60"/>
      <c r="O3077" s="60"/>
    </row>
    <row r="3078" spans="1:15" x14ac:dyDescent="0.25">
      <c r="A3078" s="60"/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  <c r="L3078" s="60"/>
      <c r="M3078" s="60"/>
      <c r="N3078" s="60"/>
      <c r="O3078" s="60"/>
    </row>
    <row r="3079" spans="1:15" x14ac:dyDescent="0.25">
      <c r="A3079" s="60"/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  <c r="L3079" s="60"/>
      <c r="M3079" s="60"/>
      <c r="N3079" s="60"/>
      <c r="O3079" s="60"/>
    </row>
    <row r="3080" spans="1:15" x14ac:dyDescent="0.25">
      <c r="A3080" s="60"/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  <c r="L3080" s="60"/>
      <c r="M3080" s="60"/>
      <c r="N3080" s="60"/>
      <c r="O3080" s="60"/>
    </row>
    <row r="3081" spans="1:15" x14ac:dyDescent="0.25">
      <c r="A3081" s="60"/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  <c r="L3081" s="60"/>
      <c r="M3081" s="60"/>
      <c r="N3081" s="60"/>
      <c r="O3081" s="60"/>
    </row>
    <row r="3082" spans="1:15" x14ac:dyDescent="0.25">
      <c r="A3082" s="60"/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  <c r="L3082" s="60"/>
      <c r="M3082" s="60"/>
      <c r="N3082" s="60"/>
      <c r="O3082" s="60"/>
    </row>
    <row r="3083" spans="1:15" x14ac:dyDescent="0.25">
      <c r="A3083" s="60"/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  <c r="L3083" s="60"/>
      <c r="M3083" s="60"/>
      <c r="N3083" s="60"/>
      <c r="O3083" s="60"/>
    </row>
    <row r="3084" spans="1:15" x14ac:dyDescent="0.25">
      <c r="A3084" s="60"/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  <c r="L3084" s="60"/>
      <c r="M3084" s="60"/>
      <c r="N3084" s="60"/>
      <c r="O3084" s="60"/>
    </row>
    <row r="3085" spans="1:15" x14ac:dyDescent="0.25">
      <c r="A3085" s="60"/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  <c r="L3085" s="60"/>
      <c r="M3085" s="60"/>
      <c r="N3085" s="60"/>
      <c r="O3085" s="60"/>
    </row>
    <row r="3086" spans="1:15" x14ac:dyDescent="0.25">
      <c r="A3086" s="60"/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  <c r="L3086" s="60"/>
      <c r="M3086" s="60"/>
      <c r="N3086" s="60"/>
      <c r="O3086" s="60"/>
    </row>
    <row r="3087" spans="1:15" x14ac:dyDescent="0.25">
      <c r="A3087" s="60"/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  <c r="L3087" s="60"/>
      <c r="M3087" s="60"/>
      <c r="N3087" s="60"/>
      <c r="O3087" s="60"/>
    </row>
    <row r="3088" spans="1:15" x14ac:dyDescent="0.25">
      <c r="A3088" s="60"/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0"/>
    </row>
    <row r="3089" spans="1:15" x14ac:dyDescent="0.25">
      <c r="A3089" s="60"/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0"/>
    </row>
    <row r="3090" spans="1:15" x14ac:dyDescent="0.25">
      <c r="A3090" s="60"/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0"/>
    </row>
    <row r="3091" spans="1:15" x14ac:dyDescent="0.25">
      <c r="A3091" s="60"/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</row>
    <row r="3092" spans="1:15" x14ac:dyDescent="0.25">
      <c r="A3092" s="60"/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0"/>
    </row>
    <row r="3093" spans="1:15" x14ac:dyDescent="0.25">
      <c r="A3093" s="60"/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0"/>
    </row>
    <row r="3094" spans="1:15" x14ac:dyDescent="0.25">
      <c r="A3094" s="60"/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  <c r="L3094" s="60"/>
      <c r="M3094" s="60"/>
      <c r="N3094" s="60"/>
      <c r="O3094" s="60"/>
    </row>
    <row r="3095" spans="1:15" x14ac:dyDescent="0.25">
      <c r="A3095" s="60"/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  <c r="L3095" s="60"/>
      <c r="M3095" s="60"/>
      <c r="N3095" s="60"/>
      <c r="O3095" s="60"/>
    </row>
    <row r="3096" spans="1:15" x14ac:dyDescent="0.25">
      <c r="A3096" s="60"/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</row>
    <row r="3097" spans="1:15" x14ac:dyDescent="0.25">
      <c r="A3097" s="60"/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  <c r="L3097" s="60"/>
      <c r="M3097" s="60"/>
      <c r="N3097" s="60"/>
      <c r="O3097" s="60"/>
    </row>
    <row r="3098" spans="1:15" x14ac:dyDescent="0.25">
      <c r="A3098" s="60"/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0"/>
    </row>
    <row r="3099" spans="1:15" x14ac:dyDescent="0.25">
      <c r="A3099" s="60"/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0"/>
    </row>
    <row r="3100" spans="1:15" x14ac:dyDescent="0.25">
      <c r="A3100" s="60"/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  <c r="L3100" s="60"/>
      <c r="M3100" s="60"/>
      <c r="N3100" s="60"/>
      <c r="O3100" s="60"/>
    </row>
    <row r="3101" spans="1:15" x14ac:dyDescent="0.25">
      <c r="A3101" s="60"/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0"/>
    </row>
    <row r="3102" spans="1:15" x14ac:dyDescent="0.25">
      <c r="A3102" s="60"/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0"/>
    </row>
    <row r="3103" spans="1:15" x14ac:dyDescent="0.25">
      <c r="A3103" s="60"/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0"/>
    </row>
    <row r="3104" spans="1:15" x14ac:dyDescent="0.25">
      <c r="A3104" s="60"/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0"/>
    </row>
    <row r="3105" spans="1:15" x14ac:dyDescent="0.25">
      <c r="A3105" s="60"/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  <c r="L3105" s="60"/>
      <c r="M3105" s="60"/>
      <c r="N3105" s="60"/>
      <c r="O3105" s="60"/>
    </row>
    <row r="3106" spans="1:15" x14ac:dyDescent="0.25">
      <c r="A3106" s="60"/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  <c r="L3106" s="60"/>
      <c r="M3106" s="60"/>
      <c r="N3106" s="60"/>
      <c r="O3106" s="60"/>
    </row>
    <row r="3107" spans="1:15" x14ac:dyDescent="0.25">
      <c r="A3107" s="60"/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  <c r="N3107" s="60"/>
      <c r="O3107" s="60"/>
    </row>
    <row r="3108" spans="1:15" x14ac:dyDescent="0.25">
      <c r="A3108" s="60"/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  <c r="N3108" s="60"/>
      <c r="O3108" s="60"/>
    </row>
    <row r="3109" spans="1:15" x14ac:dyDescent="0.25">
      <c r="A3109" s="60"/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  <c r="L3109" s="60"/>
      <c r="M3109" s="60"/>
      <c r="N3109" s="60"/>
      <c r="O3109" s="60"/>
    </row>
    <row r="3110" spans="1:15" x14ac:dyDescent="0.25">
      <c r="A3110" s="60"/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  <c r="L3110" s="60"/>
      <c r="M3110" s="60"/>
      <c r="N3110" s="60"/>
      <c r="O3110" s="60"/>
    </row>
    <row r="3111" spans="1:15" x14ac:dyDescent="0.25">
      <c r="A3111" s="60"/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  <c r="L3111" s="60"/>
      <c r="M3111" s="60"/>
      <c r="N3111" s="60"/>
      <c r="O3111" s="60"/>
    </row>
    <row r="3112" spans="1:15" x14ac:dyDescent="0.25">
      <c r="A3112" s="60"/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0"/>
    </row>
    <row r="3113" spans="1:15" x14ac:dyDescent="0.25">
      <c r="A3113" s="60"/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0"/>
    </row>
    <row r="3114" spans="1:15" x14ac:dyDescent="0.25">
      <c r="A3114" s="60"/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0"/>
    </row>
    <row r="3115" spans="1:15" x14ac:dyDescent="0.25">
      <c r="A3115" s="60"/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0"/>
    </row>
    <row r="3116" spans="1:15" x14ac:dyDescent="0.25">
      <c r="A3116" s="60"/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0"/>
    </row>
    <row r="3117" spans="1:15" x14ac:dyDescent="0.25">
      <c r="A3117" s="60"/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0"/>
    </row>
    <row r="3118" spans="1:15" x14ac:dyDescent="0.25">
      <c r="A3118" s="60"/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  <c r="L3118" s="60"/>
      <c r="M3118" s="60"/>
      <c r="N3118" s="60"/>
      <c r="O3118" s="60"/>
    </row>
    <row r="3119" spans="1:15" x14ac:dyDescent="0.25">
      <c r="A3119" s="60"/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  <c r="L3119" s="60"/>
      <c r="M3119" s="60"/>
      <c r="N3119" s="60"/>
      <c r="O3119" s="60"/>
    </row>
    <row r="3120" spans="1:15" x14ac:dyDescent="0.25">
      <c r="A3120" s="60"/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  <c r="L3120" s="60"/>
      <c r="M3120" s="60"/>
      <c r="N3120" s="60"/>
      <c r="O3120" s="60"/>
    </row>
    <row r="3121" spans="1:15" x14ac:dyDescent="0.25">
      <c r="A3121" s="60"/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  <c r="L3121" s="60"/>
      <c r="M3121" s="60"/>
      <c r="N3121" s="60"/>
      <c r="O3121" s="60"/>
    </row>
    <row r="3122" spans="1:15" x14ac:dyDescent="0.25">
      <c r="A3122" s="60"/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  <c r="L3122" s="60"/>
      <c r="M3122" s="60"/>
      <c r="N3122" s="60"/>
      <c r="O3122" s="60"/>
    </row>
    <row r="3123" spans="1:15" x14ac:dyDescent="0.25">
      <c r="A3123" s="60"/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  <c r="L3123" s="60"/>
      <c r="M3123" s="60"/>
      <c r="N3123" s="60"/>
      <c r="O3123" s="60"/>
    </row>
    <row r="3124" spans="1:15" x14ac:dyDescent="0.25">
      <c r="A3124" s="60"/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  <c r="L3124" s="60"/>
      <c r="M3124" s="60"/>
      <c r="N3124" s="60"/>
      <c r="O3124" s="60"/>
    </row>
    <row r="3125" spans="1:15" x14ac:dyDescent="0.25">
      <c r="A3125" s="60"/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  <c r="L3125" s="60"/>
      <c r="M3125" s="60"/>
      <c r="N3125" s="60"/>
      <c r="O3125" s="60"/>
    </row>
    <row r="3126" spans="1:15" x14ac:dyDescent="0.25">
      <c r="A3126" s="60"/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  <c r="L3126" s="60"/>
      <c r="M3126" s="60"/>
      <c r="N3126" s="60"/>
      <c r="O3126" s="60"/>
    </row>
    <row r="3127" spans="1:15" x14ac:dyDescent="0.25">
      <c r="A3127" s="60"/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  <c r="L3127" s="60"/>
      <c r="M3127" s="60"/>
      <c r="N3127" s="60"/>
      <c r="O3127" s="60"/>
    </row>
    <row r="3128" spans="1:15" x14ac:dyDescent="0.25">
      <c r="A3128" s="60"/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  <c r="L3128" s="60"/>
      <c r="M3128" s="60"/>
      <c r="N3128" s="60"/>
      <c r="O3128" s="60"/>
    </row>
    <row r="3129" spans="1:15" x14ac:dyDescent="0.25">
      <c r="A3129" s="60"/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  <c r="L3129" s="60"/>
      <c r="M3129" s="60"/>
      <c r="N3129" s="60"/>
      <c r="O3129" s="60"/>
    </row>
    <row r="3130" spans="1:15" x14ac:dyDescent="0.25">
      <c r="A3130" s="60"/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  <c r="L3130" s="60"/>
      <c r="M3130" s="60"/>
      <c r="N3130" s="60"/>
      <c r="O3130" s="60"/>
    </row>
    <row r="3131" spans="1:15" x14ac:dyDescent="0.25">
      <c r="A3131" s="60"/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  <c r="L3131" s="60"/>
      <c r="M3131" s="60"/>
      <c r="N3131" s="60"/>
      <c r="O3131" s="60"/>
    </row>
    <row r="3132" spans="1:15" x14ac:dyDescent="0.25">
      <c r="A3132" s="60"/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  <c r="L3132" s="60"/>
      <c r="M3132" s="60"/>
      <c r="N3132" s="60"/>
      <c r="O3132" s="60"/>
    </row>
    <row r="3133" spans="1:15" x14ac:dyDescent="0.25">
      <c r="A3133" s="60"/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  <c r="L3133" s="60"/>
      <c r="M3133" s="60"/>
      <c r="N3133" s="60"/>
      <c r="O3133" s="60"/>
    </row>
    <row r="3134" spans="1:15" x14ac:dyDescent="0.25">
      <c r="A3134" s="60"/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  <c r="L3134" s="60"/>
      <c r="M3134" s="60"/>
      <c r="N3134" s="60"/>
      <c r="O3134" s="60"/>
    </row>
    <row r="3135" spans="1:15" x14ac:dyDescent="0.25">
      <c r="A3135" s="60"/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0"/>
    </row>
    <row r="3136" spans="1:15" x14ac:dyDescent="0.25">
      <c r="A3136" s="60"/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0"/>
    </row>
    <row r="3137" spans="1:15" x14ac:dyDescent="0.25">
      <c r="A3137" s="60"/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0"/>
    </row>
    <row r="3138" spans="1:15" x14ac:dyDescent="0.25">
      <c r="A3138" s="60"/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0"/>
    </row>
    <row r="3139" spans="1:15" x14ac:dyDescent="0.25">
      <c r="A3139" s="60"/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0"/>
    </row>
    <row r="3140" spans="1:15" x14ac:dyDescent="0.25">
      <c r="A3140" s="60"/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</row>
    <row r="3141" spans="1:15" x14ac:dyDescent="0.25">
      <c r="A3141" s="60"/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0"/>
    </row>
    <row r="3142" spans="1:15" x14ac:dyDescent="0.25">
      <c r="A3142" s="60"/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  <c r="L3142" s="60"/>
      <c r="M3142" s="60"/>
      <c r="N3142" s="60"/>
      <c r="O3142" s="60"/>
    </row>
    <row r="3143" spans="1:15" x14ac:dyDescent="0.25">
      <c r="A3143" s="60"/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  <c r="L3143" s="60"/>
      <c r="M3143" s="60"/>
      <c r="N3143" s="60"/>
      <c r="O3143" s="60"/>
    </row>
    <row r="3144" spans="1:15" x14ac:dyDescent="0.25">
      <c r="A3144" s="60"/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  <c r="L3144" s="60"/>
      <c r="M3144" s="60"/>
      <c r="N3144" s="60"/>
      <c r="O3144" s="60"/>
    </row>
    <row r="3145" spans="1:15" x14ac:dyDescent="0.25">
      <c r="A3145" s="60"/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</row>
    <row r="3146" spans="1:15" x14ac:dyDescent="0.25">
      <c r="A3146" s="60"/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  <c r="L3146" s="60"/>
      <c r="M3146" s="60"/>
      <c r="N3146" s="60"/>
      <c r="O3146" s="60"/>
    </row>
    <row r="3147" spans="1:15" x14ac:dyDescent="0.25">
      <c r="A3147" s="60"/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  <c r="L3147" s="60"/>
      <c r="M3147" s="60"/>
      <c r="N3147" s="60"/>
      <c r="O3147" s="60"/>
    </row>
    <row r="3148" spans="1:15" x14ac:dyDescent="0.25">
      <c r="A3148" s="60"/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  <c r="L3148" s="60"/>
      <c r="M3148" s="60"/>
      <c r="N3148" s="60"/>
      <c r="O3148" s="60"/>
    </row>
    <row r="3149" spans="1:15" x14ac:dyDescent="0.25">
      <c r="A3149" s="60"/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  <c r="L3149" s="60"/>
      <c r="M3149" s="60"/>
      <c r="N3149" s="60"/>
      <c r="O3149" s="60"/>
    </row>
    <row r="3150" spans="1:15" x14ac:dyDescent="0.25">
      <c r="A3150" s="60"/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  <c r="L3150" s="60"/>
      <c r="M3150" s="60"/>
      <c r="N3150" s="60"/>
      <c r="O3150" s="60"/>
    </row>
    <row r="3151" spans="1:15" x14ac:dyDescent="0.25">
      <c r="A3151" s="60"/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  <c r="L3151" s="60"/>
      <c r="M3151" s="60"/>
      <c r="N3151" s="60"/>
      <c r="O3151" s="60"/>
    </row>
    <row r="3152" spans="1:15" x14ac:dyDescent="0.25">
      <c r="A3152" s="60"/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  <c r="L3152" s="60"/>
      <c r="M3152" s="60"/>
      <c r="N3152" s="60"/>
      <c r="O3152" s="60"/>
    </row>
    <row r="3153" spans="1:15" x14ac:dyDescent="0.25">
      <c r="A3153" s="60"/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  <c r="L3153" s="60"/>
      <c r="M3153" s="60"/>
      <c r="N3153" s="60"/>
      <c r="O3153" s="60"/>
    </row>
    <row r="3154" spans="1:15" x14ac:dyDescent="0.25">
      <c r="A3154" s="60"/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  <c r="L3154" s="60"/>
      <c r="M3154" s="60"/>
      <c r="N3154" s="60"/>
      <c r="O3154" s="60"/>
    </row>
    <row r="3155" spans="1:15" x14ac:dyDescent="0.25">
      <c r="A3155" s="60"/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  <c r="L3155" s="60"/>
      <c r="M3155" s="60"/>
      <c r="N3155" s="60"/>
      <c r="O3155" s="60"/>
    </row>
    <row r="3156" spans="1:15" x14ac:dyDescent="0.25">
      <c r="A3156" s="60"/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  <c r="L3156" s="60"/>
      <c r="M3156" s="60"/>
      <c r="N3156" s="60"/>
      <c r="O3156" s="60"/>
    </row>
    <row r="3157" spans="1:15" x14ac:dyDescent="0.25">
      <c r="A3157" s="60"/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  <c r="L3157" s="60"/>
      <c r="M3157" s="60"/>
      <c r="N3157" s="60"/>
      <c r="O3157" s="60"/>
    </row>
    <row r="3158" spans="1:15" x14ac:dyDescent="0.25">
      <c r="A3158" s="60"/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  <c r="L3158" s="60"/>
      <c r="M3158" s="60"/>
      <c r="N3158" s="60"/>
      <c r="O3158" s="60"/>
    </row>
    <row r="3159" spans="1:15" x14ac:dyDescent="0.25">
      <c r="A3159" s="60"/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  <c r="L3159" s="60"/>
      <c r="M3159" s="60"/>
      <c r="N3159" s="60"/>
      <c r="O3159" s="60"/>
    </row>
    <row r="3160" spans="1:15" x14ac:dyDescent="0.25">
      <c r="A3160" s="60"/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0"/>
    </row>
    <row r="3161" spans="1:15" x14ac:dyDescent="0.25">
      <c r="A3161" s="60"/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0"/>
    </row>
    <row r="3162" spans="1:15" x14ac:dyDescent="0.25">
      <c r="A3162" s="60"/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0"/>
    </row>
    <row r="3163" spans="1:15" x14ac:dyDescent="0.25">
      <c r="A3163" s="60"/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0"/>
    </row>
    <row r="3164" spans="1:15" x14ac:dyDescent="0.25">
      <c r="A3164" s="60"/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0"/>
    </row>
    <row r="3165" spans="1:15" x14ac:dyDescent="0.25">
      <c r="A3165" s="60"/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0"/>
    </row>
    <row r="3166" spans="1:15" x14ac:dyDescent="0.25">
      <c r="A3166" s="60"/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  <c r="L3166" s="60"/>
      <c r="M3166" s="60"/>
      <c r="N3166" s="60"/>
      <c r="O3166" s="60"/>
    </row>
    <row r="3167" spans="1:15" x14ac:dyDescent="0.25">
      <c r="A3167" s="60"/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  <c r="L3167" s="60"/>
      <c r="M3167" s="60"/>
      <c r="N3167" s="60"/>
      <c r="O3167" s="60"/>
    </row>
    <row r="3168" spans="1:15" x14ac:dyDescent="0.25">
      <c r="A3168" s="60"/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  <c r="L3168" s="60"/>
      <c r="M3168" s="60"/>
      <c r="N3168" s="60"/>
      <c r="O3168" s="60"/>
    </row>
    <row r="3169" spans="1:15" x14ac:dyDescent="0.25">
      <c r="A3169" s="60"/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  <c r="N3169" s="60"/>
      <c r="O3169" s="60"/>
    </row>
    <row r="3170" spans="1:15" x14ac:dyDescent="0.25">
      <c r="A3170" s="60"/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  <c r="N3170" s="60"/>
      <c r="O3170" s="60"/>
    </row>
    <row r="3171" spans="1:15" x14ac:dyDescent="0.25">
      <c r="A3171" s="60"/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  <c r="L3171" s="60"/>
      <c r="M3171" s="60"/>
      <c r="N3171" s="60"/>
      <c r="O3171" s="60"/>
    </row>
    <row r="3172" spans="1:15" x14ac:dyDescent="0.25">
      <c r="A3172" s="60"/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0"/>
    </row>
    <row r="3173" spans="1:15" x14ac:dyDescent="0.25">
      <c r="A3173" s="60"/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0"/>
    </row>
    <row r="3174" spans="1:15" x14ac:dyDescent="0.25">
      <c r="A3174" s="60"/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  <c r="L3174" s="60"/>
      <c r="M3174" s="60"/>
      <c r="N3174" s="60"/>
      <c r="O3174" s="60"/>
    </row>
    <row r="3175" spans="1:15" x14ac:dyDescent="0.25">
      <c r="A3175" s="60"/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0"/>
    </row>
    <row r="3176" spans="1:15" x14ac:dyDescent="0.25">
      <c r="A3176" s="60"/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0"/>
    </row>
    <row r="3177" spans="1:15" x14ac:dyDescent="0.25">
      <c r="A3177" s="60"/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0"/>
    </row>
    <row r="3178" spans="1:15" x14ac:dyDescent="0.25">
      <c r="A3178" s="60"/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0"/>
    </row>
    <row r="3179" spans="1:15" x14ac:dyDescent="0.25">
      <c r="A3179" s="60"/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  <c r="L3179" s="60"/>
      <c r="M3179" s="60"/>
      <c r="N3179" s="60"/>
      <c r="O3179" s="60"/>
    </row>
    <row r="3180" spans="1:15" x14ac:dyDescent="0.25">
      <c r="A3180" s="60"/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  <c r="L3180" s="60"/>
      <c r="M3180" s="60"/>
      <c r="N3180" s="60"/>
      <c r="O3180" s="60"/>
    </row>
    <row r="3181" spans="1:15" x14ac:dyDescent="0.25">
      <c r="A3181" s="60"/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  <c r="L3181" s="60"/>
      <c r="M3181" s="60"/>
      <c r="N3181" s="60"/>
      <c r="O3181" s="60"/>
    </row>
    <row r="3182" spans="1:15" x14ac:dyDescent="0.25">
      <c r="A3182" s="60"/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  <c r="L3182" s="60"/>
      <c r="M3182" s="60"/>
      <c r="N3182" s="60"/>
      <c r="O3182" s="60"/>
    </row>
    <row r="3183" spans="1:15" x14ac:dyDescent="0.25">
      <c r="A3183" s="60"/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  <c r="L3183" s="60"/>
      <c r="M3183" s="60"/>
      <c r="N3183" s="60"/>
      <c r="O3183" s="60"/>
    </row>
    <row r="3184" spans="1:15" x14ac:dyDescent="0.25">
      <c r="A3184" s="60"/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0"/>
    </row>
    <row r="3185" spans="1:15" x14ac:dyDescent="0.25">
      <c r="A3185" s="60"/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0"/>
    </row>
    <row r="3186" spans="1:15" x14ac:dyDescent="0.25">
      <c r="A3186" s="60"/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0"/>
    </row>
    <row r="3187" spans="1:15" x14ac:dyDescent="0.25">
      <c r="A3187" s="60"/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0"/>
    </row>
    <row r="3188" spans="1:15" x14ac:dyDescent="0.25">
      <c r="A3188" s="60"/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0"/>
    </row>
    <row r="3189" spans="1:15" x14ac:dyDescent="0.25">
      <c r="A3189" s="60"/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</row>
    <row r="3190" spans="1:15" x14ac:dyDescent="0.25">
      <c r="A3190" s="60"/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  <c r="L3190" s="60"/>
      <c r="M3190" s="60"/>
      <c r="N3190" s="60"/>
      <c r="O3190" s="60"/>
    </row>
    <row r="3191" spans="1:15" x14ac:dyDescent="0.25">
      <c r="A3191" s="60"/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  <c r="L3191" s="60"/>
      <c r="M3191" s="60"/>
      <c r="N3191" s="60"/>
      <c r="O3191" s="60"/>
    </row>
    <row r="3192" spans="1:15" x14ac:dyDescent="0.25">
      <c r="A3192" s="60"/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  <c r="L3192" s="60"/>
      <c r="M3192" s="60"/>
      <c r="N3192" s="60"/>
      <c r="O3192" s="60"/>
    </row>
    <row r="3193" spans="1:15" x14ac:dyDescent="0.25">
      <c r="A3193" s="60"/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  <c r="L3193" s="60"/>
      <c r="M3193" s="60"/>
      <c r="N3193" s="60"/>
      <c r="O3193" s="60"/>
    </row>
    <row r="3194" spans="1:15" x14ac:dyDescent="0.25">
      <c r="A3194" s="60"/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</row>
    <row r="3195" spans="1:15" x14ac:dyDescent="0.25">
      <c r="A3195" s="60"/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  <c r="L3195" s="60"/>
      <c r="M3195" s="60"/>
      <c r="N3195" s="60"/>
      <c r="O3195" s="60"/>
    </row>
    <row r="3196" spans="1:15" x14ac:dyDescent="0.25">
      <c r="A3196" s="60"/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  <c r="L3196" s="60"/>
      <c r="M3196" s="60"/>
      <c r="N3196" s="60"/>
      <c r="O3196" s="60"/>
    </row>
    <row r="3197" spans="1:15" x14ac:dyDescent="0.25">
      <c r="A3197" s="60"/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  <c r="L3197" s="60"/>
      <c r="M3197" s="60"/>
      <c r="N3197" s="60"/>
      <c r="O3197" s="60"/>
    </row>
    <row r="3198" spans="1:15" x14ac:dyDescent="0.25">
      <c r="A3198" s="60"/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  <c r="L3198" s="60"/>
      <c r="M3198" s="60"/>
      <c r="N3198" s="60"/>
      <c r="O3198" s="60"/>
    </row>
    <row r="3199" spans="1:15" x14ac:dyDescent="0.25">
      <c r="A3199" s="60"/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  <c r="L3199" s="60"/>
      <c r="M3199" s="60"/>
      <c r="N3199" s="60"/>
      <c r="O3199" s="60"/>
    </row>
    <row r="3200" spans="1:15" x14ac:dyDescent="0.25">
      <c r="A3200" s="60"/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  <c r="N3200" s="60"/>
      <c r="O3200" s="60"/>
    </row>
    <row r="3201" spans="1:15" x14ac:dyDescent="0.25">
      <c r="A3201" s="60"/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  <c r="N3201" s="60"/>
      <c r="O3201" s="60"/>
    </row>
    <row r="3202" spans="1:15" x14ac:dyDescent="0.25">
      <c r="A3202" s="60"/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  <c r="L3202" s="60"/>
      <c r="M3202" s="60"/>
      <c r="N3202" s="60"/>
      <c r="O3202" s="60"/>
    </row>
    <row r="3203" spans="1:15" x14ac:dyDescent="0.25">
      <c r="A3203" s="60"/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  <c r="L3203" s="60"/>
      <c r="M3203" s="60"/>
      <c r="N3203" s="60"/>
      <c r="O3203" s="60"/>
    </row>
    <row r="3204" spans="1:15" x14ac:dyDescent="0.25">
      <c r="A3204" s="60"/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  <c r="L3204" s="60"/>
      <c r="M3204" s="60"/>
      <c r="N3204" s="60"/>
      <c r="O3204" s="60"/>
    </row>
    <row r="3205" spans="1:15" x14ac:dyDescent="0.25">
      <c r="A3205" s="60"/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  <c r="L3205" s="60"/>
      <c r="M3205" s="60"/>
      <c r="N3205" s="60"/>
      <c r="O3205" s="60"/>
    </row>
    <row r="3206" spans="1:15" x14ac:dyDescent="0.25">
      <c r="A3206" s="60"/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  <c r="L3206" s="60"/>
      <c r="M3206" s="60"/>
      <c r="N3206" s="60"/>
      <c r="O3206" s="60"/>
    </row>
    <row r="3207" spans="1:15" x14ac:dyDescent="0.25">
      <c r="A3207" s="60"/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  <c r="L3207" s="60"/>
      <c r="M3207" s="60"/>
      <c r="N3207" s="60"/>
      <c r="O3207" s="60"/>
    </row>
    <row r="3208" spans="1:15" x14ac:dyDescent="0.25">
      <c r="A3208" s="60"/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0"/>
    </row>
    <row r="3209" spans="1:15" x14ac:dyDescent="0.25">
      <c r="A3209" s="60"/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0"/>
    </row>
    <row r="3210" spans="1:15" x14ac:dyDescent="0.25">
      <c r="A3210" s="60"/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0"/>
    </row>
    <row r="3211" spans="1:15" x14ac:dyDescent="0.25">
      <c r="A3211" s="60"/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0"/>
    </row>
    <row r="3212" spans="1:15" x14ac:dyDescent="0.25">
      <c r="A3212" s="60"/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0"/>
    </row>
    <row r="3213" spans="1:15" x14ac:dyDescent="0.25">
      <c r="A3213" s="60"/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0"/>
    </row>
    <row r="3214" spans="1:15" x14ac:dyDescent="0.25">
      <c r="A3214" s="60"/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0"/>
    </row>
    <row r="3215" spans="1:15" x14ac:dyDescent="0.25">
      <c r="A3215" s="60"/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0"/>
    </row>
    <row r="3216" spans="1:15" x14ac:dyDescent="0.25">
      <c r="A3216" s="60"/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  <c r="L3216" s="60"/>
      <c r="M3216" s="60"/>
      <c r="N3216" s="60"/>
      <c r="O3216" s="60"/>
    </row>
    <row r="3217" spans="1:15" x14ac:dyDescent="0.25">
      <c r="A3217" s="60"/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  <c r="L3217" s="60"/>
      <c r="M3217" s="60"/>
      <c r="N3217" s="60"/>
      <c r="O3217" s="60"/>
    </row>
    <row r="3218" spans="1:15" x14ac:dyDescent="0.25">
      <c r="A3218" s="60"/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  <c r="L3218" s="60"/>
      <c r="M3218" s="60"/>
      <c r="N3218" s="60"/>
      <c r="O3218" s="60"/>
    </row>
    <row r="3219" spans="1:15" x14ac:dyDescent="0.25">
      <c r="A3219" s="60"/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  <c r="L3219" s="60"/>
      <c r="M3219" s="60"/>
      <c r="N3219" s="60"/>
      <c r="O3219" s="60"/>
    </row>
    <row r="3220" spans="1:15" x14ac:dyDescent="0.25">
      <c r="A3220" s="60"/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  <c r="L3220" s="60"/>
      <c r="M3220" s="60"/>
      <c r="N3220" s="60"/>
      <c r="O3220" s="60"/>
    </row>
    <row r="3221" spans="1:15" x14ac:dyDescent="0.25">
      <c r="A3221" s="60"/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  <c r="L3221" s="60"/>
      <c r="M3221" s="60"/>
      <c r="N3221" s="60"/>
      <c r="O3221" s="60"/>
    </row>
    <row r="3222" spans="1:15" x14ac:dyDescent="0.25">
      <c r="A3222" s="60"/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  <c r="L3222" s="60"/>
      <c r="M3222" s="60"/>
      <c r="N3222" s="60"/>
      <c r="O3222" s="60"/>
    </row>
    <row r="3223" spans="1:15" x14ac:dyDescent="0.25">
      <c r="A3223" s="60"/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  <c r="L3223" s="60"/>
      <c r="M3223" s="60"/>
      <c r="N3223" s="60"/>
      <c r="O3223" s="60"/>
    </row>
    <row r="3224" spans="1:15" x14ac:dyDescent="0.25">
      <c r="A3224" s="60"/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  <c r="L3224" s="60"/>
      <c r="M3224" s="60"/>
      <c r="N3224" s="60"/>
      <c r="O3224" s="60"/>
    </row>
    <row r="3225" spans="1:15" x14ac:dyDescent="0.25">
      <c r="A3225" s="60"/>
      <c r="B3225" s="60"/>
      <c r="C3225" s="60"/>
      <c r="D3225" s="60"/>
      <c r="E3225" s="60"/>
      <c r="F3225" s="60"/>
      <c r="G3225" s="60"/>
      <c r="H3225" s="60"/>
      <c r="I3225" s="60"/>
      <c r="J3225" s="60"/>
      <c r="K3225" s="60"/>
      <c r="L3225" s="60"/>
      <c r="M3225" s="60"/>
      <c r="N3225" s="60"/>
      <c r="O3225" s="60"/>
    </row>
    <row r="3226" spans="1:15" x14ac:dyDescent="0.25">
      <c r="A3226" s="60"/>
      <c r="B3226" s="60"/>
      <c r="C3226" s="60"/>
      <c r="D3226" s="60"/>
      <c r="E3226" s="60"/>
      <c r="F3226" s="60"/>
      <c r="G3226" s="60"/>
      <c r="H3226" s="60"/>
      <c r="I3226" s="60"/>
      <c r="J3226" s="60"/>
      <c r="K3226" s="60"/>
      <c r="L3226" s="60"/>
      <c r="M3226" s="60"/>
      <c r="N3226" s="60"/>
      <c r="O3226" s="60"/>
    </row>
    <row r="3227" spans="1:15" x14ac:dyDescent="0.25">
      <c r="A3227" s="60"/>
      <c r="B3227" s="60"/>
      <c r="C3227" s="60"/>
      <c r="D3227" s="60"/>
      <c r="E3227" s="60"/>
      <c r="F3227" s="60"/>
      <c r="G3227" s="60"/>
      <c r="H3227" s="60"/>
      <c r="I3227" s="60"/>
      <c r="J3227" s="60"/>
      <c r="K3227" s="60"/>
      <c r="L3227" s="60"/>
      <c r="M3227" s="60"/>
      <c r="N3227" s="60"/>
      <c r="O3227" s="60"/>
    </row>
    <row r="3228" spans="1:15" x14ac:dyDescent="0.25">
      <c r="A3228" s="60"/>
      <c r="B3228" s="60"/>
      <c r="C3228" s="60"/>
      <c r="D3228" s="60"/>
      <c r="E3228" s="60"/>
      <c r="F3228" s="60"/>
      <c r="G3228" s="60"/>
      <c r="H3228" s="60"/>
      <c r="I3228" s="60"/>
      <c r="J3228" s="60"/>
      <c r="K3228" s="60"/>
      <c r="L3228" s="60"/>
      <c r="M3228" s="60"/>
      <c r="N3228" s="60"/>
      <c r="O3228" s="60"/>
    </row>
    <row r="3229" spans="1:15" x14ac:dyDescent="0.25">
      <c r="A3229" s="60"/>
      <c r="B3229" s="60"/>
      <c r="C3229" s="60"/>
      <c r="D3229" s="60"/>
      <c r="E3229" s="60"/>
      <c r="F3229" s="60"/>
      <c r="G3229" s="60"/>
      <c r="H3229" s="60"/>
      <c r="I3229" s="60"/>
      <c r="J3229" s="60"/>
      <c r="K3229" s="60"/>
      <c r="L3229" s="60"/>
      <c r="M3229" s="60"/>
      <c r="N3229" s="60"/>
      <c r="O3229" s="60"/>
    </row>
    <row r="3230" spans="1:15" x14ac:dyDescent="0.25">
      <c r="A3230" s="60"/>
      <c r="B3230" s="60"/>
      <c r="C3230" s="60"/>
      <c r="D3230" s="60"/>
      <c r="E3230" s="60"/>
      <c r="F3230" s="60"/>
      <c r="G3230" s="60"/>
      <c r="H3230" s="60"/>
      <c r="I3230" s="60"/>
      <c r="J3230" s="60"/>
      <c r="K3230" s="60"/>
      <c r="L3230" s="60"/>
      <c r="M3230" s="60"/>
      <c r="N3230" s="60"/>
      <c r="O3230" s="60"/>
    </row>
    <row r="3231" spans="1:15" x14ac:dyDescent="0.25">
      <c r="A3231" s="60"/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  <c r="N3231" s="60"/>
      <c r="O3231" s="60"/>
    </row>
    <row r="3232" spans="1:15" x14ac:dyDescent="0.25">
      <c r="A3232" s="60"/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0"/>
    </row>
    <row r="3233" spans="1:15" x14ac:dyDescent="0.25">
      <c r="A3233" s="60"/>
      <c r="B3233" s="60"/>
      <c r="C3233" s="60"/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0"/>
    </row>
    <row r="3234" spans="1:15" x14ac:dyDescent="0.25">
      <c r="A3234" s="60"/>
      <c r="B3234" s="60"/>
      <c r="C3234" s="60"/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0"/>
    </row>
    <row r="3235" spans="1:15" x14ac:dyDescent="0.25">
      <c r="A3235" s="60"/>
      <c r="B3235" s="60"/>
      <c r="C3235" s="60"/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0"/>
    </row>
    <row r="3236" spans="1:15" x14ac:dyDescent="0.25">
      <c r="A3236" s="60"/>
      <c r="B3236" s="60"/>
      <c r="C3236" s="60"/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0"/>
    </row>
    <row r="3237" spans="1:15" x14ac:dyDescent="0.25">
      <c r="A3237" s="60"/>
      <c r="B3237" s="60"/>
      <c r="C3237" s="60"/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0"/>
    </row>
    <row r="3238" spans="1:15" x14ac:dyDescent="0.25">
      <c r="A3238" s="60"/>
      <c r="B3238" s="60"/>
      <c r="C3238" s="60"/>
      <c r="D3238" s="60"/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</row>
    <row r="3239" spans="1:15" x14ac:dyDescent="0.25">
      <c r="A3239" s="60"/>
      <c r="B3239" s="60"/>
      <c r="C3239" s="60"/>
      <c r="D3239" s="60"/>
      <c r="E3239" s="60"/>
      <c r="F3239" s="60"/>
      <c r="G3239" s="60"/>
      <c r="H3239" s="60"/>
      <c r="I3239" s="60"/>
      <c r="J3239" s="60"/>
      <c r="K3239" s="60"/>
      <c r="L3239" s="60"/>
      <c r="M3239" s="60"/>
      <c r="N3239" s="60"/>
      <c r="O3239" s="60"/>
    </row>
    <row r="3240" spans="1:15" x14ac:dyDescent="0.25">
      <c r="A3240" s="60"/>
      <c r="B3240" s="60"/>
      <c r="C3240" s="60"/>
      <c r="D3240" s="60"/>
      <c r="E3240" s="60"/>
      <c r="F3240" s="60"/>
      <c r="G3240" s="60"/>
      <c r="H3240" s="60"/>
      <c r="I3240" s="60"/>
      <c r="J3240" s="60"/>
      <c r="K3240" s="60"/>
      <c r="L3240" s="60"/>
      <c r="M3240" s="60"/>
      <c r="N3240" s="60"/>
      <c r="O3240" s="60"/>
    </row>
    <row r="3241" spans="1:15" x14ac:dyDescent="0.25">
      <c r="A3241" s="60"/>
      <c r="B3241" s="60"/>
      <c r="C3241" s="60"/>
      <c r="D3241" s="60"/>
      <c r="E3241" s="60"/>
      <c r="F3241" s="60"/>
      <c r="G3241" s="60"/>
      <c r="H3241" s="60"/>
      <c r="I3241" s="60"/>
      <c r="J3241" s="60"/>
      <c r="K3241" s="60"/>
      <c r="L3241" s="60"/>
      <c r="M3241" s="60"/>
      <c r="N3241" s="60"/>
      <c r="O3241" s="60"/>
    </row>
    <row r="3242" spans="1:15" x14ac:dyDescent="0.25">
      <c r="A3242" s="60"/>
      <c r="B3242" s="60"/>
      <c r="C3242" s="60"/>
      <c r="D3242" s="60"/>
      <c r="E3242" s="60"/>
      <c r="F3242" s="60"/>
      <c r="G3242" s="60"/>
      <c r="H3242" s="60"/>
      <c r="I3242" s="60"/>
      <c r="J3242" s="60"/>
      <c r="K3242" s="60"/>
      <c r="L3242" s="60"/>
      <c r="M3242" s="60"/>
      <c r="N3242" s="60"/>
      <c r="O3242" s="60"/>
    </row>
    <row r="3243" spans="1:15" x14ac:dyDescent="0.25">
      <c r="A3243" s="60"/>
      <c r="B3243" s="60"/>
      <c r="C3243" s="60"/>
      <c r="D3243" s="60"/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</row>
    <row r="3244" spans="1:15" x14ac:dyDescent="0.25">
      <c r="A3244" s="60"/>
      <c r="B3244" s="60"/>
      <c r="C3244" s="60"/>
      <c r="D3244" s="60"/>
      <c r="E3244" s="60"/>
      <c r="F3244" s="60"/>
      <c r="G3244" s="60"/>
      <c r="H3244" s="60"/>
      <c r="I3244" s="60"/>
      <c r="J3244" s="60"/>
      <c r="K3244" s="60"/>
      <c r="L3244" s="60"/>
      <c r="M3244" s="60"/>
      <c r="N3244" s="60"/>
      <c r="O3244" s="60"/>
    </row>
    <row r="3245" spans="1:15" x14ac:dyDescent="0.25">
      <c r="A3245" s="60"/>
      <c r="B3245" s="60"/>
      <c r="C3245" s="60"/>
      <c r="D3245" s="60"/>
      <c r="E3245" s="60"/>
      <c r="F3245" s="60"/>
      <c r="G3245" s="60"/>
      <c r="H3245" s="60"/>
      <c r="I3245" s="60"/>
      <c r="J3245" s="60"/>
      <c r="K3245" s="60"/>
      <c r="L3245" s="60"/>
      <c r="M3245" s="60"/>
      <c r="N3245" s="60"/>
      <c r="O3245" s="60"/>
    </row>
    <row r="3246" spans="1:15" x14ac:dyDescent="0.25">
      <c r="A3246" s="60"/>
      <c r="B3246" s="60"/>
      <c r="C3246" s="60"/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0"/>
    </row>
    <row r="3247" spans="1:15" x14ac:dyDescent="0.25">
      <c r="A3247" s="60"/>
      <c r="B3247" s="60"/>
      <c r="C3247" s="60"/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0"/>
    </row>
    <row r="3248" spans="1:15" x14ac:dyDescent="0.25">
      <c r="A3248" s="60"/>
      <c r="B3248" s="60"/>
      <c r="C3248" s="60"/>
      <c r="D3248" s="60"/>
      <c r="E3248" s="60"/>
      <c r="F3248" s="60"/>
      <c r="G3248" s="60"/>
      <c r="H3248" s="60"/>
      <c r="I3248" s="60"/>
      <c r="J3248" s="60"/>
      <c r="K3248" s="60"/>
      <c r="L3248" s="60"/>
      <c r="M3248" s="60"/>
      <c r="N3248" s="60"/>
      <c r="O3248" s="60"/>
    </row>
    <row r="3249" spans="1:15" x14ac:dyDescent="0.25">
      <c r="A3249" s="60"/>
      <c r="B3249" s="60"/>
      <c r="C3249" s="60"/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0"/>
    </row>
    <row r="3250" spans="1:15" x14ac:dyDescent="0.25">
      <c r="A3250" s="60"/>
      <c r="B3250" s="60"/>
      <c r="C3250" s="60"/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0"/>
    </row>
    <row r="3251" spans="1:15" x14ac:dyDescent="0.25">
      <c r="A3251" s="60"/>
      <c r="B3251" s="60"/>
      <c r="C3251" s="60"/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0"/>
    </row>
    <row r="3252" spans="1:15" x14ac:dyDescent="0.25">
      <c r="A3252" s="60"/>
      <c r="B3252" s="60"/>
      <c r="C3252" s="60"/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0"/>
    </row>
    <row r="3253" spans="1:15" x14ac:dyDescent="0.25">
      <c r="A3253" s="60"/>
      <c r="B3253" s="60"/>
      <c r="C3253" s="60"/>
      <c r="D3253" s="60"/>
      <c r="E3253" s="60"/>
      <c r="F3253" s="60"/>
      <c r="G3253" s="60"/>
      <c r="H3253" s="60"/>
      <c r="I3253" s="60"/>
      <c r="J3253" s="60"/>
      <c r="K3253" s="60"/>
      <c r="L3253" s="60"/>
      <c r="M3253" s="60"/>
      <c r="N3253" s="60"/>
      <c r="O3253" s="60"/>
    </row>
    <row r="3254" spans="1:15" x14ac:dyDescent="0.25">
      <c r="A3254" s="60"/>
      <c r="B3254" s="60"/>
      <c r="C3254" s="60"/>
      <c r="D3254" s="60"/>
      <c r="E3254" s="60"/>
      <c r="F3254" s="60"/>
      <c r="G3254" s="60"/>
      <c r="H3254" s="60"/>
      <c r="I3254" s="60"/>
      <c r="J3254" s="60"/>
      <c r="K3254" s="60"/>
      <c r="L3254" s="60"/>
      <c r="M3254" s="60"/>
      <c r="N3254" s="60"/>
      <c r="O3254" s="60"/>
    </row>
    <row r="3255" spans="1:15" x14ac:dyDescent="0.25">
      <c r="A3255" s="60"/>
      <c r="B3255" s="60"/>
      <c r="C3255" s="60"/>
      <c r="D3255" s="60"/>
      <c r="E3255" s="60"/>
      <c r="F3255" s="60"/>
      <c r="G3255" s="60"/>
      <c r="H3255" s="60"/>
      <c r="I3255" s="60"/>
      <c r="J3255" s="60"/>
      <c r="K3255" s="60"/>
      <c r="L3255" s="60"/>
      <c r="M3255" s="60"/>
      <c r="N3255" s="60"/>
      <c r="O3255" s="60"/>
    </row>
    <row r="3256" spans="1:15" x14ac:dyDescent="0.25">
      <c r="A3256" s="60"/>
      <c r="B3256" s="60"/>
      <c r="C3256" s="60"/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0"/>
    </row>
    <row r="3257" spans="1:15" x14ac:dyDescent="0.25">
      <c r="A3257" s="60"/>
      <c r="B3257" s="60"/>
      <c r="C3257" s="60"/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0"/>
    </row>
    <row r="3258" spans="1:15" x14ac:dyDescent="0.25">
      <c r="A3258" s="60"/>
      <c r="B3258" s="60"/>
      <c r="C3258" s="60"/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0"/>
    </row>
    <row r="3259" spans="1:15" x14ac:dyDescent="0.25">
      <c r="A3259" s="60"/>
      <c r="B3259" s="60"/>
      <c r="C3259" s="60"/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0"/>
    </row>
    <row r="3260" spans="1:15" x14ac:dyDescent="0.25">
      <c r="A3260" s="60"/>
      <c r="B3260" s="60"/>
      <c r="C3260" s="60"/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0"/>
    </row>
    <row r="3261" spans="1:15" x14ac:dyDescent="0.25">
      <c r="A3261" s="60"/>
      <c r="B3261" s="60"/>
      <c r="C3261" s="60"/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0"/>
    </row>
    <row r="3262" spans="1:15" x14ac:dyDescent="0.25">
      <c r="A3262" s="60"/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  <c r="N3262" s="60"/>
      <c r="O3262" s="60"/>
    </row>
    <row r="3263" spans="1:15" x14ac:dyDescent="0.25">
      <c r="A3263" s="60"/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  <c r="N3263" s="60"/>
      <c r="O3263" s="60"/>
    </row>
    <row r="3264" spans="1:15" x14ac:dyDescent="0.25">
      <c r="A3264" s="60"/>
      <c r="B3264" s="60"/>
      <c r="C3264" s="60"/>
      <c r="D3264" s="60"/>
      <c r="E3264" s="60"/>
      <c r="F3264" s="60"/>
      <c r="G3264" s="60"/>
      <c r="H3264" s="60"/>
      <c r="I3264" s="60"/>
      <c r="J3264" s="60"/>
      <c r="K3264" s="60"/>
      <c r="L3264" s="60"/>
      <c r="M3264" s="60"/>
      <c r="N3264" s="60"/>
      <c r="O3264" s="60"/>
    </row>
    <row r="3265" spans="1:15" x14ac:dyDescent="0.25">
      <c r="A3265" s="60"/>
      <c r="B3265" s="60"/>
      <c r="C3265" s="60"/>
      <c r="D3265" s="60"/>
      <c r="E3265" s="60"/>
      <c r="F3265" s="60"/>
      <c r="G3265" s="60"/>
      <c r="H3265" s="60"/>
      <c r="I3265" s="60"/>
      <c r="J3265" s="60"/>
      <c r="K3265" s="60"/>
      <c r="L3265" s="60"/>
      <c r="M3265" s="60"/>
      <c r="N3265" s="60"/>
      <c r="O3265" s="60"/>
    </row>
    <row r="3266" spans="1:15" x14ac:dyDescent="0.25">
      <c r="A3266" s="60"/>
      <c r="B3266" s="60"/>
      <c r="C3266" s="60"/>
      <c r="D3266" s="60"/>
      <c r="E3266" s="60"/>
      <c r="F3266" s="60"/>
      <c r="G3266" s="60"/>
      <c r="H3266" s="60"/>
      <c r="I3266" s="60"/>
      <c r="J3266" s="60"/>
      <c r="K3266" s="60"/>
      <c r="L3266" s="60"/>
      <c r="M3266" s="60"/>
      <c r="N3266" s="60"/>
      <c r="O3266" s="60"/>
    </row>
    <row r="3267" spans="1:15" x14ac:dyDescent="0.25">
      <c r="A3267" s="60"/>
      <c r="B3267" s="60"/>
      <c r="C3267" s="60"/>
      <c r="D3267" s="60"/>
      <c r="E3267" s="60"/>
      <c r="F3267" s="60"/>
      <c r="G3267" s="60"/>
      <c r="H3267" s="60"/>
      <c r="I3267" s="60"/>
      <c r="J3267" s="60"/>
      <c r="K3267" s="60"/>
      <c r="L3267" s="60"/>
      <c r="M3267" s="60"/>
      <c r="N3267" s="60"/>
      <c r="O3267" s="60"/>
    </row>
    <row r="3268" spans="1:15" x14ac:dyDescent="0.25">
      <c r="A3268" s="60"/>
      <c r="B3268" s="60"/>
      <c r="C3268" s="60"/>
      <c r="D3268" s="60"/>
      <c r="E3268" s="60"/>
      <c r="F3268" s="60"/>
      <c r="G3268" s="60"/>
      <c r="H3268" s="60"/>
      <c r="I3268" s="60"/>
      <c r="J3268" s="60"/>
      <c r="K3268" s="60"/>
      <c r="L3268" s="60"/>
      <c r="M3268" s="60"/>
      <c r="N3268" s="60"/>
      <c r="O3268" s="60"/>
    </row>
    <row r="3269" spans="1:15" x14ac:dyDescent="0.25">
      <c r="A3269" s="60"/>
      <c r="B3269" s="60"/>
      <c r="C3269" s="60"/>
      <c r="D3269" s="60"/>
      <c r="E3269" s="60"/>
      <c r="F3269" s="60"/>
      <c r="G3269" s="60"/>
      <c r="H3269" s="60"/>
      <c r="I3269" s="60"/>
      <c r="J3269" s="60"/>
      <c r="K3269" s="60"/>
      <c r="L3269" s="60"/>
      <c r="M3269" s="60"/>
      <c r="N3269" s="60"/>
      <c r="O3269" s="60"/>
    </row>
    <row r="3270" spans="1:15" x14ac:dyDescent="0.25">
      <c r="A3270" s="60"/>
      <c r="B3270" s="60"/>
      <c r="C3270" s="60"/>
      <c r="D3270" s="60"/>
      <c r="E3270" s="60"/>
      <c r="F3270" s="60"/>
      <c r="G3270" s="60"/>
      <c r="H3270" s="60"/>
      <c r="I3270" s="60"/>
      <c r="J3270" s="60"/>
      <c r="K3270" s="60"/>
      <c r="L3270" s="60"/>
      <c r="M3270" s="60"/>
      <c r="N3270" s="60"/>
      <c r="O3270" s="60"/>
    </row>
    <row r="3271" spans="1:15" x14ac:dyDescent="0.25">
      <c r="A3271" s="60"/>
      <c r="B3271" s="60"/>
      <c r="C3271" s="60"/>
      <c r="D3271" s="60"/>
      <c r="E3271" s="60"/>
      <c r="F3271" s="60"/>
      <c r="G3271" s="60"/>
      <c r="H3271" s="60"/>
      <c r="I3271" s="60"/>
      <c r="J3271" s="60"/>
      <c r="K3271" s="60"/>
      <c r="L3271" s="60"/>
      <c r="M3271" s="60"/>
      <c r="N3271" s="60"/>
      <c r="O3271" s="60"/>
    </row>
    <row r="3272" spans="1:15" x14ac:dyDescent="0.25">
      <c r="A3272" s="60"/>
      <c r="B3272" s="60"/>
      <c r="C3272" s="60"/>
      <c r="D3272" s="60"/>
      <c r="E3272" s="60"/>
      <c r="F3272" s="60"/>
      <c r="G3272" s="60"/>
      <c r="H3272" s="60"/>
      <c r="I3272" s="60"/>
      <c r="J3272" s="60"/>
      <c r="K3272" s="60"/>
      <c r="L3272" s="60"/>
      <c r="M3272" s="60"/>
      <c r="N3272" s="60"/>
      <c r="O3272" s="60"/>
    </row>
    <row r="3273" spans="1:15" x14ac:dyDescent="0.25">
      <c r="A3273" s="60"/>
      <c r="B3273" s="60"/>
      <c r="C3273" s="60"/>
      <c r="D3273" s="60"/>
      <c r="E3273" s="60"/>
      <c r="F3273" s="60"/>
      <c r="G3273" s="60"/>
      <c r="H3273" s="60"/>
      <c r="I3273" s="60"/>
      <c r="J3273" s="60"/>
      <c r="K3273" s="60"/>
      <c r="L3273" s="60"/>
      <c r="M3273" s="60"/>
      <c r="N3273" s="60"/>
      <c r="O3273" s="60"/>
    </row>
    <row r="3274" spans="1:15" x14ac:dyDescent="0.25">
      <c r="A3274" s="60"/>
      <c r="B3274" s="60"/>
      <c r="C3274" s="60"/>
      <c r="D3274" s="60"/>
      <c r="E3274" s="60"/>
      <c r="F3274" s="60"/>
      <c r="G3274" s="60"/>
      <c r="H3274" s="60"/>
      <c r="I3274" s="60"/>
      <c r="J3274" s="60"/>
      <c r="K3274" s="60"/>
      <c r="L3274" s="60"/>
      <c r="M3274" s="60"/>
      <c r="N3274" s="60"/>
      <c r="O3274" s="60"/>
    </row>
    <row r="3275" spans="1:15" x14ac:dyDescent="0.25">
      <c r="A3275" s="60"/>
      <c r="B3275" s="60"/>
      <c r="C3275" s="60"/>
      <c r="D3275" s="60"/>
      <c r="E3275" s="60"/>
      <c r="F3275" s="60"/>
      <c r="G3275" s="60"/>
      <c r="H3275" s="60"/>
      <c r="I3275" s="60"/>
      <c r="J3275" s="60"/>
      <c r="K3275" s="60"/>
      <c r="L3275" s="60"/>
      <c r="M3275" s="60"/>
      <c r="N3275" s="60"/>
      <c r="O3275" s="60"/>
    </row>
    <row r="3276" spans="1:15" x14ac:dyDescent="0.25">
      <c r="A3276" s="60"/>
      <c r="B3276" s="60"/>
      <c r="C3276" s="60"/>
      <c r="D3276" s="60"/>
      <c r="E3276" s="60"/>
      <c r="F3276" s="60"/>
      <c r="G3276" s="60"/>
      <c r="H3276" s="60"/>
      <c r="I3276" s="60"/>
      <c r="J3276" s="60"/>
      <c r="K3276" s="60"/>
      <c r="L3276" s="60"/>
      <c r="M3276" s="60"/>
      <c r="N3276" s="60"/>
      <c r="O3276" s="60"/>
    </row>
    <row r="3277" spans="1:15" x14ac:dyDescent="0.25">
      <c r="A3277" s="60"/>
      <c r="B3277" s="60"/>
      <c r="C3277" s="60"/>
      <c r="D3277" s="60"/>
      <c r="E3277" s="60"/>
      <c r="F3277" s="60"/>
      <c r="G3277" s="60"/>
      <c r="H3277" s="60"/>
      <c r="I3277" s="60"/>
      <c r="J3277" s="60"/>
      <c r="K3277" s="60"/>
      <c r="L3277" s="60"/>
      <c r="M3277" s="60"/>
      <c r="N3277" s="60"/>
      <c r="O3277" s="60"/>
    </row>
    <row r="3278" spans="1:15" x14ac:dyDescent="0.25">
      <c r="A3278" s="60"/>
      <c r="B3278" s="60"/>
      <c r="C3278" s="60"/>
      <c r="D3278" s="60"/>
      <c r="E3278" s="60"/>
      <c r="F3278" s="60"/>
      <c r="G3278" s="60"/>
      <c r="H3278" s="60"/>
      <c r="I3278" s="60"/>
      <c r="J3278" s="60"/>
      <c r="K3278" s="60"/>
      <c r="L3278" s="60"/>
      <c r="M3278" s="60"/>
      <c r="N3278" s="60"/>
      <c r="O3278" s="60"/>
    </row>
    <row r="3279" spans="1:15" x14ac:dyDescent="0.25">
      <c r="A3279" s="60"/>
      <c r="B3279" s="60"/>
      <c r="C3279" s="60"/>
      <c r="D3279" s="60"/>
      <c r="E3279" s="60"/>
      <c r="F3279" s="60"/>
      <c r="G3279" s="60"/>
      <c r="H3279" s="60"/>
      <c r="I3279" s="60"/>
      <c r="J3279" s="60"/>
      <c r="K3279" s="60"/>
      <c r="L3279" s="60"/>
      <c r="M3279" s="60"/>
      <c r="N3279" s="60"/>
      <c r="O3279" s="60"/>
    </row>
    <row r="3280" spans="1:15" x14ac:dyDescent="0.25">
      <c r="A3280" s="60"/>
      <c r="B3280" s="60"/>
      <c r="C3280" s="60"/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0"/>
    </row>
    <row r="3281" spans="1:15" x14ac:dyDescent="0.25">
      <c r="A3281" s="60"/>
      <c r="B3281" s="60"/>
      <c r="C3281" s="60"/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0"/>
    </row>
    <row r="3282" spans="1:15" x14ac:dyDescent="0.25">
      <c r="A3282" s="60"/>
      <c r="B3282" s="60"/>
      <c r="C3282" s="60"/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0"/>
    </row>
    <row r="3283" spans="1:15" x14ac:dyDescent="0.25">
      <c r="A3283" s="60"/>
      <c r="B3283" s="60"/>
      <c r="C3283" s="60"/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0"/>
    </row>
    <row r="3284" spans="1:15" x14ac:dyDescent="0.25">
      <c r="A3284" s="60"/>
      <c r="B3284" s="60"/>
      <c r="C3284" s="60"/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0"/>
    </row>
    <row r="3285" spans="1:15" x14ac:dyDescent="0.25">
      <c r="A3285" s="60"/>
      <c r="B3285" s="60"/>
      <c r="C3285" s="60"/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0"/>
    </row>
    <row r="3286" spans="1:15" x14ac:dyDescent="0.25">
      <c r="A3286" s="60"/>
      <c r="B3286" s="60"/>
      <c r="C3286" s="60"/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0"/>
    </row>
    <row r="3287" spans="1:15" x14ac:dyDescent="0.25">
      <c r="A3287" s="60"/>
      <c r="B3287" s="60"/>
      <c r="C3287" s="60"/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</row>
    <row r="3288" spans="1:15" x14ac:dyDescent="0.25">
      <c r="A3288" s="60"/>
      <c r="B3288" s="60"/>
      <c r="C3288" s="60"/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0"/>
    </row>
    <row r="3289" spans="1:15" x14ac:dyDescent="0.25">
      <c r="A3289" s="60"/>
      <c r="B3289" s="60"/>
      <c r="C3289" s="60"/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0"/>
    </row>
    <row r="3290" spans="1:15" x14ac:dyDescent="0.25">
      <c r="A3290" s="60"/>
      <c r="B3290" s="60"/>
      <c r="C3290" s="60"/>
      <c r="D3290" s="60"/>
      <c r="E3290" s="60"/>
      <c r="F3290" s="60"/>
      <c r="G3290" s="60"/>
      <c r="H3290" s="60"/>
      <c r="I3290" s="60"/>
      <c r="J3290" s="60"/>
      <c r="K3290" s="60"/>
      <c r="L3290" s="60"/>
      <c r="M3290" s="60"/>
      <c r="N3290" s="60"/>
      <c r="O3290" s="60"/>
    </row>
    <row r="3291" spans="1:15" x14ac:dyDescent="0.25">
      <c r="A3291" s="60"/>
      <c r="B3291" s="60"/>
      <c r="C3291" s="60"/>
      <c r="D3291" s="60"/>
      <c r="E3291" s="60"/>
      <c r="F3291" s="60"/>
      <c r="G3291" s="60"/>
      <c r="H3291" s="60"/>
      <c r="I3291" s="60"/>
      <c r="J3291" s="60"/>
      <c r="K3291" s="60"/>
      <c r="L3291" s="60"/>
      <c r="M3291" s="60"/>
      <c r="N3291" s="60"/>
      <c r="O3291" s="60"/>
    </row>
    <row r="3292" spans="1:15" x14ac:dyDescent="0.25">
      <c r="A3292" s="60"/>
      <c r="B3292" s="60"/>
      <c r="C3292" s="60"/>
      <c r="D3292" s="60"/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</row>
    <row r="3293" spans="1:15" x14ac:dyDescent="0.25">
      <c r="A3293" s="60"/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  <c r="N3293" s="60"/>
      <c r="O3293" s="60"/>
    </row>
    <row r="3294" spans="1:15" x14ac:dyDescent="0.25">
      <c r="A3294" s="60"/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  <c r="N3294" s="60"/>
      <c r="O3294" s="60"/>
    </row>
    <row r="3295" spans="1:15" x14ac:dyDescent="0.25">
      <c r="A3295" s="60"/>
      <c r="B3295" s="60"/>
      <c r="C3295" s="60"/>
      <c r="D3295" s="60"/>
      <c r="E3295" s="60"/>
      <c r="F3295" s="60"/>
      <c r="G3295" s="60"/>
      <c r="H3295" s="60"/>
      <c r="I3295" s="60"/>
      <c r="J3295" s="60"/>
      <c r="K3295" s="60"/>
      <c r="L3295" s="60"/>
      <c r="M3295" s="60"/>
      <c r="N3295" s="60"/>
      <c r="O3295" s="60"/>
    </row>
    <row r="3296" spans="1:15" x14ac:dyDescent="0.25">
      <c r="A3296" s="60"/>
      <c r="B3296" s="60"/>
      <c r="C3296" s="60"/>
      <c r="D3296" s="60"/>
      <c r="E3296" s="60"/>
      <c r="F3296" s="60"/>
      <c r="G3296" s="60"/>
      <c r="H3296" s="60"/>
      <c r="I3296" s="60"/>
      <c r="J3296" s="60"/>
      <c r="K3296" s="60"/>
      <c r="L3296" s="60"/>
      <c r="M3296" s="60"/>
      <c r="N3296" s="60"/>
      <c r="O3296" s="60"/>
    </row>
    <row r="3297" spans="1:15" x14ac:dyDescent="0.25">
      <c r="A3297" s="60"/>
      <c r="B3297" s="60"/>
      <c r="C3297" s="60"/>
      <c r="D3297" s="60"/>
      <c r="E3297" s="60"/>
      <c r="F3297" s="60"/>
      <c r="G3297" s="60"/>
      <c r="H3297" s="60"/>
      <c r="I3297" s="60"/>
      <c r="J3297" s="60"/>
      <c r="K3297" s="60"/>
      <c r="L3297" s="60"/>
      <c r="M3297" s="60"/>
      <c r="N3297" s="60"/>
      <c r="O3297" s="60"/>
    </row>
    <row r="3298" spans="1:15" x14ac:dyDescent="0.25">
      <c r="A3298" s="60"/>
      <c r="B3298" s="60"/>
      <c r="C3298" s="60"/>
      <c r="D3298" s="60"/>
      <c r="E3298" s="60"/>
      <c r="F3298" s="60"/>
      <c r="G3298" s="60"/>
      <c r="H3298" s="60"/>
      <c r="I3298" s="60"/>
      <c r="J3298" s="60"/>
      <c r="K3298" s="60"/>
      <c r="L3298" s="60"/>
      <c r="M3298" s="60"/>
      <c r="N3298" s="60"/>
      <c r="O3298" s="60"/>
    </row>
    <row r="3299" spans="1:15" x14ac:dyDescent="0.25">
      <c r="A3299" s="60"/>
      <c r="B3299" s="60"/>
      <c r="C3299" s="60"/>
      <c r="D3299" s="60"/>
      <c r="E3299" s="60"/>
      <c r="F3299" s="60"/>
      <c r="G3299" s="60"/>
      <c r="H3299" s="60"/>
      <c r="I3299" s="60"/>
      <c r="J3299" s="60"/>
      <c r="K3299" s="60"/>
      <c r="L3299" s="60"/>
      <c r="M3299" s="60"/>
      <c r="N3299" s="60"/>
      <c r="O3299" s="60"/>
    </row>
    <row r="3300" spans="1:15" x14ac:dyDescent="0.25">
      <c r="A3300" s="60"/>
      <c r="B3300" s="60"/>
      <c r="C3300" s="60"/>
      <c r="D3300" s="60"/>
      <c r="E3300" s="60"/>
      <c r="F3300" s="60"/>
      <c r="G3300" s="60"/>
      <c r="H3300" s="60"/>
      <c r="I3300" s="60"/>
      <c r="J3300" s="60"/>
      <c r="K3300" s="60"/>
      <c r="L3300" s="60"/>
      <c r="M3300" s="60"/>
      <c r="N3300" s="60"/>
      <c r="O3300" s="60"/>
    </row>
    <row r="3301" spans="1:15" x14ac:dyDescent="0.25">
      <c r="A3301" s="60"/>
      <c r="B3301" s="60"/>
      <c r="C3301" s="60"/>
      <c r="D3301" s="60"/>
      <c r="E3301" s="60"/>
      <c r="F3301" s="60"/>
      <c r="G3301" s="60"/>
      <c r="H3301" s="60"/>
      <c r="I3301" s="60"/>
      <c r="J3301" s="60"/>
      <c r="K3301" s="60"/>
      <c r="L3301" s="60"/>
      <c r="M3301" s="60"/>
      <c r="N3301" s="60"/>
      <c r="O3301" s="60"/>
    </row>
    <row r="3302" spans="1:15" x14ac:dyDescent="0.25">
      <c r="A3302" s="60"/>
      <c r="B3302" s="60"/>
      <c r="C3302" s="60"/>
      <c r="D3302" s="60"/>
      <c r="E3302" s="60"/>
      <c r="F3302" s="60"/>
      <c r="G3302" s="60"/>
      <c r="H3302" s="60"/>
      <c r="I3302" s="60"/>
      <c r="J3302" s="60"/>
      <c r="K3302" s="60"/>
      <c r="L3302" s="60"/>
      <c r="M3302" s="60"/>
      <c r="N3302" s="60"/>
      <c r="O3302" s="60"/>
    </row>
    <row r="3303" spans="1:15" x14ac:dyDescent="0.25">
      <c r="A3303" s="60"/>
      <c r="B3303" s="60"/>
      <c r="C3303" s="60"/>
      <c r="D3303" s="60"/>
      <c r="E3303" s="60"/>
      <c r="F3303" s="60"/>
      <c r="G3303" s="60"/>
      <c r="H3303" s="60"/>
      <c r="I3303" s="60"/>
      <c r="J3303" s="60"/>
      <c r="K3303" s="60"/>
      <c r="L3303" s="60"/>
      <c r="M3303" s="60"/>
      <c r="N3303" s="60"/>
      <c r="O3303" s="60"/>
    </row>
    <row r="3304" spans="1:15" x14ac:dyDescent="0.25">
      <c r="A3304" s="60"/>
      <c r="B3304" s="60"/>
      <c r="C3304" s="60"/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0"/>
    </row>
    <row r="3305" spans="1:15" x14ac:dyDescent="0.25">
      <c r="A3305" s="60"/>
      <c r="B3305" s="60"/>
      <c r="C3305" s="60"/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0"/>
    </row>
    <row r="3306" spans="1:15" x14ac:dyDescent="0.25">
      <c r="A3306" s="60"/>
      <c r="B3306" s="60"/>
      <c r="C3306" s="60"/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0"/>
    </row>
    <row r="3307" spans="1:15" x14ac:dyDescent="0.25">
      <c r="A3307" s="60"/>
      <c r="B3307" s="60"/>
      <c r="C3307" s="60"/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0"/>
    </row>
    <row r="3308" spans="1:15" x14ac:dyDescent="0.25">
      <c r="A3308" s="60"/>
      <c r="B3308" s="60"/>
      <c r="C3308" s="60"/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0"/>
    </row>
    <row r="3309" spans="1:15" x14ac:dyDescent="0.25">
      <c r="A3309" s="60"/>
      <c r="B3309" s="60"/>
      <c r="C3309" s="60"/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0"/>
    </row>
    <row r="3310" spans="1:15" x14ac:dyDescent="0.25">
      <c r="A3310" s="60"/>
      <c r="B3310" s="60"/>
      <c r="C3310" s="60"/>
      <c r="D3310" s="60"/>
      <c r="E3310" s="60"/>
      <c r="F3310" s="60"/>
      <c r="G3310" s="60"/>
      <c r="H3310" s="60"/>
      <c r="I3310" s="60"/>
      <c r="J3310" s="60"/>
      <c r="K3310" s="60"/>
      <c r="L3310" s="60"/>
      <c r="M3310" s="60"/>
      <c r="N3310" s="60"/>
      <c r="O3310" s="60"/>
    </row>
    <row r="3311" spans="1:15" x14ac:dyDescent="0.25">
      <c r="A3311" s="60"/>
      <c r="B3311" s="60"/>
      <c r="C3311" s="60"/>
      <c r="D3311" s="60"/>
      <c r="E3311" s="60"/>
      <c r="F3311" s="60"/>
      <c r="G3311" s="60"/>
      <c r="H3311" s="60"/>
      <c r="I3311" s="60"/>
      <c r="J3311" s="60"/>
      <c r="K3311" s="60"/>
      <c r="L3311" s="60"/>
      <c r="M3311" s="60"/>
      <c r="N3311" s="60"/>
      <c r="O3311" s="60"/>
    </row>
    <row r="3312" spans="1:15" x14ac:dyDescent="0.25">
      <c r="A3312" s="60"/>
      <c r="B3312" s="60"/>
      <c r="C3312" s="60"/>
      <c r="D3312" s="60"/>
      <c r="E3312" s="60"/>
      <c r="F3312" s="60"/>
      <c r="G3312" s="60"/>
      <c r="H3312" s="60"/>
      <c r="I3312" s="60"/>
      <c r="J3312" s="60"/>
      <c r="K3312" s="60"/>
      <c r="L3312" s="60"/>
      <c r="M3312" s="60"/>
      <c r="N3312" s="60"/>
      <c r="O3312" s="60"/>
    </row>
    <row r="3313" spans="1:15" x14ac:dyDescent="0.25">
      <c r="A3313" s="60"/>
      <c r="B3313" s="60"/>
      <c r="C3313" s="60"/>
      <c r="D3313" s="60"/>
      <c r="E3313" s="60"/>
      <c r="F3313" s="60"/>
      <c r="G3313" s="60"/>
      <c r="H3313" s="60"/>
      <c r="I3313" s="60"/>
      <c r="J3313" s="60"/>
      <c r="K3313" s="60"/>
      <c r="L3313" s="60"/>
      <c r="M3313" s="60"/>
      <c r="N3313" s="60"/>
      <c r="O3313" s="60"/>
    </row>
    <row r="3314" spans="1:15" x14ac:dyDescent="0.25">
      <c r="A3314" s="60"/>
      <c r="B3314" s="60"/>
      <c r="C3314" s="60"/>
      <c r="D3314" s="60"/>
      <c r="E3314" s="60"/>
      <c r="F3314" s="60"/>
      <c r="G3314" s="60"/>
      <c r="H3314" s="60"/>
      <c r="I3314" s="60"/>
      <c r="J3314" s="60"/>
      <c r="K3314" s="60"/>
      <c r="L3314" s="60"/>
      <c r="M3314" s="60"/>
      <c r="N3314" s="60"/>
      <c r="O3314" s="60"/>
    </row>
    <row r="3315" spans="1:15" x14ac:dyDescent="0.25">
      <c r="A3315" s="60"/>
      <c r="B3315" s="60"/>
      <c r="C3315" s="60"/>
      <c r="D3315" s="60"/>
      <c r="E3315" s="60"/>
      <c r="F3315" s="60"/>
      <c r="G3315" s="60"/>
      <c r="H3315" s="60"/>
      <c r="I3315" s="60"/>
      <c r="J3315" s="60"/>
      <c r="K3315" s="60"/>
      <c r="L3315" s="60"/>
      <c r="M3315" s="60"/>
      <c r="N3315" s="60"/>
      <c r="O3315" s="60"/>
    </row>
    <row r="3316" spans="1:15" x14ac:dyDescent="0.25">
      <c r="A3316" s="60"/>
      <c r="B3316" s="60"/>
      <c r="C3316" s="60"/>
      <c r="D3316" s="60"/>
      <c r="E3316" s="60"/>
      <c r="F3316" s="60"/>
      <c r="G3316" s="60"/>
      <c r="H3316" s="60"/>
      <c r="I3316" s="60"/>
      <c r="J3316" s="60"/>
      <c r="K3316" s="60"/>
      <c r="L3316" s="60"/>
      <c r="M3316" s="60"/>
      <c r="N3316" s="60"/>
      <c r="O3316" s="60"/>
    </row>
    <row r="3317" spans="1:15" x14ac:dyDescent="0.25">
      <c r="A3317" s="60"/>
      <c r="B3317" s="60"/>
      <c r="C3317" s="60"/>
      <c r="D3317" s="60"/>
      <c r="E3317" s="60"/>
      <c r="F3317" s="60"/>
      <c r="G3317" s="60"/>
      <c r="H3317" s="60"/>
      <c r="I3317" s="60"/>
      <c r="J3317" s="60"/>
      <c r="K3317" s="60"/>
      <c r="L3317" s="60"/>
      <c r="M3317" s="60"/>
      <c r="N3317" s="60"/>
      <c r="O3317" s="60"/>
    </row>
    <row r="3318" spans="1:15" x14ac:dyDescent="0.25">
      <c r="A3318" s="60"/>
      <c r="B3318" s="60"/>
      <c r="C3318" s="60"/>
      <c r="D3318" s="60"/>
      <c r="E3318" s="60"/>
      <c r="F3318" s="60"/>
      <c r="G3318" s="60"/>
      <c r="H3318" s="60"/>
      <c r="I3318" s="60"/>
      <c r="J3318" s="60"/>
      <c r="K3318" s="60"/>
      <c r="L3318" s="60"/>
      <c r="M3318" s="60"/>
      <c r="N3318" s="60"/>
      <c r="O3318" s="60"/>
    </row>
    <row r="3319" spans="1:15" x14ac:dyDescent="0.25">
      <c r="A3319" s="60"/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</row>
    <row r="3320" spans="1:15" x14ac:dyDescent="0.25">
      <c r="A3320" s="60"/>
      <c r="B3320" s="60"/>
      <c r="C3320" s="60"/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0"/>
    </row>
    <row r="3321" spans="1:15" x14ac:dyDescent="0.25">
      <c r="A3321" s="60"/>
      <c r="B3321" s="60"/>
      <c r="C3321" s="60"/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0"/>
    </row>
    <row r="3322" spans="1:15" x14ac:dyDescent="0.25">
      <c r="A3322" s="60"/>
      <c r="B3322" s="60"/>
      <c r="C3322" s="60"/>
      <c r="D3322" s="60"/>
      <c r="E3322" s="60"/>
      <c r="F3322" s="60"/>
      <c r="G3322" s="60"/>
      <c r="H3322" s="60"/>
      <c r="I3322" s="60"/>
      <c r="J3322" s="60"/>
      <c r="K3322" s="60"/>
      <c r="L3322" s="60"/>
      <c r="M3322" s="60"/>
      <c r="N3322" s="60"/>
      <c r="O3322" s="60"/>
    </row>
    <row r="3323" spans="1:15" x14ac:dyDescent="0.25">
      <c r="A3323" s="60"/>
      <c r="B3323" s="60"/>
      <c r="C3323" s="60"/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0"/>
    </row>
    <row r="3324" spans="1:15" x14ac:dyDescent="0.25">
      <c r="A3324" s="60"/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0"/>
    </row>
    <row r="3325" spans="1:15" x14ac:dyDescent="0.25">
      <c r="A3325" s="60"/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0"/>
    </row>
    <row r="3326" spans="1:15" x14ac:dyDescent="0.25">
      <c r="A3326" s="60"/>
      <c r="B3326" s="60"/>
      <c r="C3326" s="60"/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0"/>
    </row>
    <row r="3327" spans="1:15" x14ac:dyDescent="0.25">
      <c r="A3327" s="60"/>
      <c r="B3327" s="60"/>
      <c r="C3327" s="60"/>
      <c r="D3327" s="60"/>
      <c r="E3327" s="60"/>
      <c r="F3327" s="60"/>
      <c r="G3327" s="60"/>
      <c r="H3327" s="60"/>
      <c r="I3327" s="60"/>
      <c r="J3327" s="60"/>
      <c r="K3327" s="60"/>
      <c r="L3327" s="60"/>
      <c r="M3327" s="60"/>
      <c r="N3327" s="60"/>
      <c r="O3327" s="60"/>
    </row>
    <row r="3328" spans="1:15" x14ac:dyDescent="0.25">
      <c r="A3328" s="60"/>
      <c r="B3328" s="60"/>
      <c r="C3328" s="60"/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0"/>
    </row>
    <row r="3329" spans="1:15" x14ac:dyDescent="0.25">
      <c r="A3329" s="60"/>
      <c r="B3329" s="60"/>
      <c r="C3329" s="60"/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0"/>
    </row>
    <row r="3330" spans="1:15" x14ac:dyDescent="0.25">
      <c r="A3330" s="60"/>
      <c r="B3330" s="60"/>
      <c r="C3330" s="60"/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0"/>
    </row>
    <row r="3331" spans="1:15" x14ac:dyDescent="0.25">
      <c r="A3331" s="60"/>
      <c r="B3331" s="60"/>
      <c r="C3331" s="60"/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0"/>
    </row>
    <row r="3332" spans="1:15" x14ac:dyDescent="0.25">
      <c r="A3332" s="60"/>
      <c r="B3332" s="60"/>
      <c r="C3332" s="60"/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0"/>
    </row>
    <row r="3333" spans="1:15" x14ac:dyDescent="0.25">
      <c r="A3333" s="60"/>
      <c r="B3333" s="60"/>
      <c r="C3333" s="60"/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0"/>
    </row>
    <row r="3334" spans="1:15" x14ac:dyDescent="0.25">
      <c r="A3334" s="60"/>
      <c r="B3334" s="60"/>
      <c r="C3334" s="60"/>
      <c r="D3334" s="60"/>
      <c r="E3334" s="60"/>
      <c r="F3334" s="60"/>
      <c r="G3334" s="60"/>
      <c r="H3334" s="60"/>
      <c r="I3334" s="60"/>
      <c r="J3334" s="60"/>
      <c r="K3334" s="60"/>
      <c r="L3334" s="60"/>
      <c r="M3334" s="60"/>
      <c r="N3334" s="60"/>
      <c r="O3334" s="60"/>
    </row>
    <row r="3335" spans="1:15" x14ac:dyDescent="0.25">
      <c r="A3335" s="60"/>
      <c r="B3335" s="60"/>
      <c r="C3335" s="60"/>
      <c r="D3335" s="60"/>
      <c r="E3335" s="60"/>
      <c r="F3335" s="60"/>
      <c r="G3335" s="60"/>
      <c r="H3335" s="60"/>
      <c r="I3335" s="60"/>
      <c r="J3335" s="60"/>
      <c r="K3335" s="60"/>
      <c r="L3335" s="60"/>
      <c r="M3335" s="60"/>
      <c r="N3335" s="60"/>
      <c r="O3335" s="60"/>
    </row>
    <row r="3336" spans="1:15" x14ac:dyDescent="0.25">
      <c r="A3336" s="60"/>
      <c r="B3336" s="60"/>
      <c r="C3336" s="60"/>
      <c r="D3336" s="60"/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</row>
    <row r="3337" spans="1:15" x14ac:dyDescent="0.25">
      <c r="A3337" s="60"/>
      <c r="B3337" s="60"/>
      <c r="C3337" s="60"/>
      <c r="D3337" s="60"/>
      <c r="E3337" s="60"/>
      <c r="F3337" s="60"/>
      <c r="G3337" s="60"/>
      <c r="H3337" s="60"/>
      <c r="I3337" s="60"/>
      <c r="J3337" s="60"/>
      <c r="K3337" s="60"/>
      <c r="L3337" s="60"/>
      <c r="M3337" s="60"/>
      <c r="N3337" s="60"/>
      <c r="O3337" s="60"/>
    </row>
    <row r="3338" spans="1:15" x14ac:dyDescent="0.25">
      <c r="A3338" s="60"/>
      <c r="B3338" s="60"/>
      <c r="C3338" s="60"/>
      <c r="D3338" s="60"/>
      <c r="E3338" s="60"/>
      <c r="F3338" s="60"/>
      <c r="G3338" s="60"/>
      <c r="H3338" s="60"/>
      <c r="I3338" s="60"/>
      <c r="J3338" s="60"/>
      <c r="K3338" s="60"/>
      <c r="L3338" s="60"/>
      <c r="M3338" s="60"/>
      <c r="N3338" s="60"/>
      <c r="O3338" s="60"/>
    </row>
    <row r="3339" spans="1:15" x14ac:dyDescent="0.25">
      <c r="A3339" s="60"/>
      <c r="B3339" s="60"/>
      <c r="C3339" s="60"/>
      <c r="D3339" s="60"/>
      <c r="E3339" s="60"/>
      <c r="F3339" s="60"/>
      <c r="G3339" s="60"/>
      <c r="H3339" s="60"/>
      <c r="I3339" s="60"/>
      <c r="J3339" s="60"/>
      <c r="K3339" s="60"/>
      <c r="L3339" s="60"/>
      <c r="M3339" s="60"/>
      <c r="N3339" s="60"/>
      <c r="O3339" s="60"/>
    </row>
    <row r="3340" spans="1:15" x14ac:dyDescent="0.25">
      <c r="A3340" s="60"/>
      <c r="B3340" s="60"/>
      <c r="C3340" s="60"/>
      <c r="D3340" s="60"/>
      <c r="E3340" s="60"/>
      <c r="F3340" s="60"/>
      <c r="G3340" s="60"/>
      <c r="H3340" s="60"/>
      <c r="I3340" s="60"/>
      <c r="J3340" s="60"/>
      <c r="K3340" s="60"/>
      <c r="L3340" s="60"/>
      <c r="M3340" s="60"/>
      <c r="N3340" s="60"/>
      <c r="O3340" s="60"/>
    </row>
    <row r="3341" spans="1:15" x14ac:dyDescent="0.25">
      <c r="A3341" s="60"/>
      <c r="B3341" s="60"/>
      <c r="C3341" s="60"/>
      <c r="D3341" s="60"/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</row>
    <row r="3342" spans="1:15" x14ac:dyDescent="0.25">
      <c r="A3342" s="60"/>
      <c r="B3342" s="60"/>
      <c r="C3342" s="60"/>
      <c r="D3342" s="60"/>
      <c r="E3342" s="60"/>
      <c r="F3342" s="60"/>
      <c r="G3342" s="60"/>
      <c r="H3342" s="60"/>
      <c r="I3342" s="60"/>
      <c r="J3342" s="60"/>
      <c r="K3342" s="60"/>
      <c r="L3342" s="60"/>
      <c r="M3342" s="60"/>
      <c r="N3342" s="60"/>
      <c r="O3342" s="60"/>
    </row>
    <row r="3343" spans="1:15" x14ac:dyDescent="0.25">
      <c r="A3343" s="60"/>
      <c r="B3343" s="60"/>
      <c r="C3343" s="60"/>
      <c r="D3343" s="60"/>
      <c r="E3343" s="60"/>
      <c r="F3343" s="60"/>
      <c r="G3343" s="60"/>
      <c r="H3343" s="60"/>
      <c r="I3343" s="60"/>
      <c r="J3343" s="60"/>
      <c r="K3343" s="60"/>
      <c r="L3343" s="60"/>
      <c r="M3343" s="60"/>
      <c r="N3343" s="60"/>
      <c r="O3343" s="60"/>
    </row>
    <row r="3344" spans="1:15" x14ac:dyDescent="0.25">
      <c r="A3344" s="60"/>
      <c r="B3344" s="60"/>
      <c r="C3344" s="60"/>
      <c r="D3344" s="60"/>
      <c r="E3344" s="60"/>
      <c r="F3344" s="60"/>
      <c r="G3344" s="60"/>
      <c r="H3344" s="60"/>
      <c r="I3344" s="60"/>
      <c r="J3344" s="60"/>
      <c r="K3344" s="60"/>
      <c r="L3344" s="60"/>
      <c r="M3344" s="60"/>
      <c r="N3344" s="60"/>
      <c r="O3344" s="60"/>
    </row>
    <row r="3345" spans="1:15" x14ac:dyDescent="0.25">
      <c r="A3345" s="60"/>
      <c r="B3345" s="60"/>
      <c r="C3345" s="60"/>
      <c r="D3345" s="60"/>
      <c r="E3345" s="60"/>
      <c r="F3345" s="60"/>
      <c r="G3345" s="60"/>
      <c r="H3345" s="60"/>
      <c r="I3345" s="60"/>
      <c r="J3345" s="60"/>
      <c r="K3345" s="60"/>
      <c r="L3345" s="60"/>
      <c r="M3345" s="60"/>
      <c r="N3345" s="60"/>
      <c r="O3345" s="60"/>
    </row>
    <row r="3346" spans="1:15" x14ac:dyDescent="0.25">
      <c r="A3346" s="60"/>
      <c r="B3346" s="60"/>
      <c r="C3346" s="60"/>
      <c r="D3346" s="60"/>
      <c r="E3346" s="60"/>
      <c r="F3346" s="60"/>
      <c r="G3346" s="60"/>
      <c r="H3346" s="60"/>
      <c r="I3346" s="60"/>
      <c r="J3346" s="60"/>
      <c r="K3346" s="60"/>
      <c r="L3346" s="60"/>
      <c r="M3346" s="60"/>
      <c r="N3346" s="60"/>
      <c r="O3346" s="60"/>
    </row>
    <row r="3347" spans="1:15" x14ac:dyDescent="0.25">
      <c r="A3347" s="60"/>
      <c r="B3347" s="60"/>
      <c r="C3347" s="60"/>
      <c r="D3347" s="60"/>
      <c r="E3347" s="60"/>
      <c r="F3347" s="60"/>
      <c r="G3347" s="60"/>
      <c r="H3347" s="60"/>
      <c r="I3347" s="60"/>
      <c r="J3347" s="60"/>
      <c r="K3347" s="60"/>
      <c r="L3347" s="60"/>
      <c r="M3347" s="60"/>
      <c r="N3347" s="60"/>
      <c r="O3347" s="60"/>
    </row>
    <row r="3348" spans="1:15" x14ac:dyDescent="0.25">
      <c r="A3348" s="60"/>
      <c r="B3348" s="60"/>
      <c r="C3348" s="60"/>
      <c r="D3348" s="60"/>
      <c r="E3348" s="60"/>
      <c r="F3348" s="60"/>
      <c r="G3348" s="60"/>
      <c r="H3348" s="60"/>
      <c r="I3348" s="60"/>
      <c r="J3348" s="60"/>
      <c r="K3348" s="60"/>
      <c r="L3348" s="60"/>
      <c r="M3348" s="60"/>
      <c r="N3348" s="60"/>
      <c r="O3348" s="60"/>
    </row>
    <row r="3349" spans="1:15" x14ac:dyDescent="0.25">
      <c r="A3349" s="60"/>
      <c r="B3349" s="60"/>
      <c r="C3349" s="60"/>
      <c r="D3349" s="60"/>
      <c r="E3349" s="60"/>
      <c r="F3349" s="60"/>
      <c r="G3349" s="60"/>
      <c r="H3349" s="60"/>
      <c r="I3349" s="60"/>
      <c r="J3349" s="60"/>
      <c r="K3349" s="60"/>
      <c r="L3349" s="60"/>
      <c r="M3349" s="60"/>
      <c r="N3349" s="60"/>
      <c r="O3349" s="60"/>
    </row>
    <row r="3350" spans="1:15" x14ac:dyDescent="0.25">
      <c r="A3350" s="60"/>
      <c r="B3350" s="60"/>
      <c r="C3350" s="60"/>
      <c r="D3350" s="60"/>
      <c r="E3350" s="60"/>
      <c r="F3350" s="60"/>
      <c r="G3350" s="60"/>
      <c r="H3350" s="60"/>
      <c r="I3350" s="60"/>
      <c r="J3350" s="60"/>
      <c r="K3350" s="60"/>
      <c r="L3350" s="60"/>
      <c r="M3350" s="60"/>
      <c r="N3350" s="60"/>
      <c r="O3350" s="60"/>
    </row>
    <row r="3351" spans="1:15" x14ac:dyDescent="0.25">
      <c r="A3351" s="60"/>
      <c r="B3351" s="60"/>
      <c r="C3351" s="60"/>
      <c r="D3351" s="60"/>
      <c r="E3351" s="60"/>
      <c r="F3351" s="60"/>
      <c r="G3351" s="60"/>
      <c r="H3351" s="60"/>
      <c r="I3351" s="60"/>
      <c r="J3351" s="60"/>
      <c r="K3351" s="60"/>
      <c r="L3351" s="60"/>
      <c r="M3351" s="60"/>
      <c r="N3351" s="60"/>
      <c r="O3351" s="60"/>
    </row>
    <row r="3352" spans="1:15" x14ac:dyDescent="0.25">
      <c r="A3352" s="60"/>
      <c r="B3352" s="60"/>
      <c r="C3352" s="60"/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0"/>
    </row>
    <row r="3353" spans="1:15" x14ac:dyDescent="0.25">
      <c r="A3353" s="60"/>
      <c r="B3353" s="60"/>
      <c r="C3353" s="60"/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0"/>
    </row>
    <row r="3354" spans="1:15" x14ac:dyDescent="0.25">
      <c r="A3354" s="60"/>
      <c r="B3354" s="60"/>
      <c r="C3354" s="60"/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0"/>
    </row>
    <row r="3355" spans="1:15" x14ac:dyDescent="0.25">
      <c r="A3355" s="60"/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0"/>
    </row>
    <row r="3356" spans="1:15" x14ac:dyDescent="0.25">
      <c r="A3356" s="60"/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0"/>
    </row>
    <row r="3357" spans="1:15" x14ac:dyDescent="0.25">
      <c r="A3357" s="60"/>
      <c r="B3357" s="60"/>
      <c r="C3357" s="60"/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0"/>
    </row>
    <row r="3358" spans="1:15" x14ac:dyDescent="0.25">
      <c r="A3358" s="60"/>
      <c r="B3358" s="60"/>
      <c r="C3358" s="60"/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0"/>
    </row>
    <row r="3359" spans="1:15" x14ac:dyDescent="0.25">
      <c r="A3359" s="60"/>
      <c r="B3359" s="60"/>
      <c r="C3359" s="60"/>
      <c r="D3359" s="60"/>
      <c r="E3359" s="60"/>
      <c r="F3359" s="60"/>
      <c r="G3359" s="60"/>
      <c r="H3359" s="60"/>
      <c r="I3359" s="60"/>
      <c r="J3359" s="60"/>
      <c r="K3359" s="60"/>
      <c r="L3359" s="60"/>
      <c r="M3359" s="60"/>
      <c r="N3359" s="60"/>
      <c r="O3359" s="60"/>
    </row>
    <row r="3360" spans="1:15" x14ac:dyDescent="0.25">
      <c r="A3360" s="60"/>
      <c r="B3360" s="60"/>
      <c r="C3360" s="60"/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0"/>
    </row>
    <row r="3361" spans="1:15" x14ac:dyDescent="0.25">
      <c r="A3361" s="60"/>
      <c r="B3361" s="60"/>
      <c r="C3361" s="60"/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0"/>
    </row>
    <row r="3362" spans="1:15" x14ac:dyDescent="0.25">
      <c r="A3362" s="60"/>
      <c r="B3362" s="60"/>
      <c r="C3362" s="60"/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0"/>
    </row>
    <row r="3363" spans="1:15" x14ac:dyDescent="0.25">
      <c r="A3363" s="60"/>
      <c r="B3363" s="60"/>
      <c r="C3363" s="60"/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0"/>
    </row>
    <row r="3364" spans="1:15" x14ac:dyDescent="0.25">
      <c r="A3364" s="60"/>
      <c r="B3364" s="60"/>
      <c r="C3364" s="60"/>
      <c r="D3364" s="60"/>
      <c r="E3364" s="60"/>
      <c r="F3364" s="60"/>
      <c r="G3364" s="60"/>
      <c r="H3364" s="60"/>
      <c r="I3364" s="60"/>
      <c r="J3364" s="60"/>
      <c r="K3364" s="60"/>
      <c r="L3364" s="60"/>
      <c r="M3364" s="60"/>
      <c r="N3364" s="60"/>
      <c r="O3364" s="60"/>
    </row>
    <row r="3365" spans="1:15" x14ac:dyDescent="0.25">
      <c r="A3365" s="60"/>
      <c r="B3365" s="60"/>
      <c r="C3365" s="60"/>
      <c r="D3365" s="60"/>
      <c r="E3365" s="60"/>
      <c r="F3365" s="60"/>
      <c r="G3365" s="60"/>
      <c r="H3365" s="60"/>
      <c r="I3365" s="60"/>
      <c r="J3365" s="60"/>
      <c r="K3365" s="60"/>
      <c r="L3365" s="60"/>
      <c r="M3365" s="60"/>
      <c r="N3365" s="60"/>
      <c r="O3365" s="60"/>
    </row>
    <row r="3366" spans="1:15" x14ac:dyDescent="0.25">
      <c r="A3366" s="60"/>
      <c r="B3366" s="60"/>
      <c r="C3366" s="60"/>
      <c r="D3366" s="60"/>
      <c r="E3366" s="60"/>
      <c r="F3366" s="60"/>
      <c r="G3366" s="60"/>
      <c r="H3366" s="60"/>
      <c r="I3366" s="60"/>
      <c r="J3366" s="60"/>
      <c r="K3366" s="60"/>
      <c r="L3366" s="60"/>
      <c r="M3366" s="60"/>
      <c r="N3366" s="60"/>
      <c r="O3366" s="60"/>
    </row>
    <row r="3367" spans="1:15" x14ac:dyDescent="0.25">
      <c r="A3367" s="60"/>
      <c r="B3367" s="60"/>
      <c r="C3367" s="60"/>
      <c r="D3367" s="60"/>
      <c r="E3367" s="60"/>
      <c r="F3367" s="60"/>
      <c r="G3367" s="60"/>
      <c r="H3367" s="60"/>
      <c r="I3367" s="60"/>
      <c r="J3367" s="60"/>
      <c r="K3367" s="60"/>
      <c r="L3367" s="60"/>
      <c r="M3367" s="60"/>
      <c r="N3367" s="60"/>
      <c r="O3367" s="60"/>
    </row>
    <row r="3368" spans="1:15" x14ac:dyDescent="0.25">
      <c r="A3368" s="60"/>
      <c r="B3368" s="60"/>
      <c r="C3368" s="60"/>
      <c r="D3368" s="60"/>
      <c r="E3368" s="60"/>
      <c r="F3368" s="60"/>
      <c r="G3368" s="60"/>
      <c r="H3368" s="60"/>
      <c r="I3368" s="60"/>
      <c r="J3368" s="60"/>
      <c r="K3368" s="60"/>
      <c r="L3368" s="60"/>
      <c r="M3368" s="60"/>
      <c r="N3368" s="60"/>
      <c r="O3368" s="60"/>
    </row>
    <row r="3369" spans="1:15" x14ac:dyDescent="0.25">
      <c r="A3369" s="60"/>
      <c r="B3369" s="60"/>
      <c r="C3369" s="60"/>
      <c r="D3369" s="60"/>
      <c r="E3369" s="60"/>
      <c r="F3369" s="60"/>
      <c r="G3369" s="60"/>
      <c r="H3369" s="60"/>
      <c r="I3369" s="60"/>
      <c r="J3369" s="60"/>
      <c r="K3369" s="60"/>
      <c r="L3369" s="60"/>
      <c r="M3369" s="60"/>
      <c r="N3369" s="60"/>
      <c r="O3369" s="60"/>
    </row>
    <row r="3370" spans="1:15" x14ac:dyDescent="0.25">
      <c r="A3370" s="60"/>
      <c r="B3370" s="60"/>
      <c r="C3370" s="60"/>
      <c r="D3370" s="60"/>
      <c r="E3370" s="60"/>
      <c r="F3370" s="60"/>
      <c r="G3370" s="60"/>
      <c r="H3370" s="60"/>
      <c r="I3370" s="60"/>
      <c r="J3370" s="60"/>
      <c r="K3370" s="60"/>
      <c r="L3370" s="60"/>
      <c r="M3370" s="60"/>
      <c r="N3370" s="60"/>
      <c r="O3370" s="60"/>
    </row>
    <row r="3371" spans="1:15" x14ac:dyDescent="0.25">
      <c r="A3371" s="60"/>
      <c r="B3371" s="60"/>
      <c r="C3371" s="60"/>
      <c r="D3371" s="60"/>
      <c r="E3371" s="60"/>
      <c r="F3371" s="60"/>
      <c r="G3371" s="60"/>
      <c r="H3371" s="60"/>
      <c r="I3371" s="60"/>
      <c r="J3371" s="60"/>
      <c r="K3371" s="60"/>
      <c r="L3371" s="60"/>
      <c r="M3371" s="60"/>
      <c r="N3371" s="60"/>
      <c r="O3371" s="60"/>
    </row>
    <row r="3372" spans="1:15" x14ac:dyDescent="0.25">
      <c r="A3372" s="60"/>
      <c r="B3372" s="60"/>
      <c r="C3372" s="60"/>
      <c r="D3372" s="60"/>
      <c r="E3372" s="60"/>
      <c r="F3372" s="60"/>
      <c r="G3372" s="60"/>
      <c r="H3372" s="60"/>
      <c r="I3372" s="60"/>
      <c r="J3372" s="60"/>
      <c r="K3372" s="60"/>
      <c r="L3372" s="60"/>
      <c r="M3372" s="60"/>
      <c r="N3372" s="60"/>
      <c r="O3372" s="60"/>
    </row>
    <row r="3373" spans="1:15" x14ac:dyDescent="0.25">
      <c r="A3373" s="60"/>
      <c r="B3373" s="60"/>
      <c r="C3373" s="60"/>
      <c r="D3373" s="60"/>
      <c r="E3373" s="60"/>
      <c r="F3373" s="60"/>
      <c r="G3373" s="60"/>
      <c r="H3373" s="60"/>
      <c r="I3373" s="60"/>
      <c r="J3373" s="60"/>
      <c r="K3373" s="60"/>
      <c r="L3373" s="60"/>
      <c r="M3373" s="60"/>
      <c r="N3373" s="60"/>
      <c r="O3373" s="60"/>
    </row>
    <row r="3374" spans="1:15" x14ac:dyDescent="0.25">
      <c r="A3374" s="60"/>
      <c r="B3374" s="60"/>
      <c r="C3374" s="60"/>
      <c r="D3374" s="60"/>
      <c r="E3374" s="60"/>
      <c r="F3374" s="60"/>
      <c r="G3374" s="60"/>
      <c r="H3374" s="60"/>
      <c r="I3374" s="60"/>
      <c r="J3374" s="60"/>
      <c r="K3374" s="60"/>
      <c r="L3374" s="60"/>
      <c r="M3374" s="60"/>
      <c r="N3374" s="60"/>
      <c r="O3374" s="60"/>
    </row>
    <row r="3375" spans="1:15" x14ac:dyDescent="0.25">
      <c r="A3375" s="60"/>
      <c r="B3375" s="60"/>
      <c r="C3375" s="60"/>
      <c r="D3375" s="60"/>
      <c r="E3375" s="60"/>
      <c r="F3375" s="60"/>
      <c r="G3375" s="60"/>
      <c r="H3375" s="60"/>
      <c r="I3375" s="60"/>
      <c r="J3375" s="60"/>
      <c r="K3375" s="60"/>
      <c r="L3375" s="60"/>
      <c r="M3375" s="60"/>
      <c r="N3375" s="60"/>
      <c r="O3375" s="60"/>
    </row>
    <row r="3376" spans="1:15" x14ac:dyDescent="0.25">
      <c r="A3376" s="60"/>
      <c r="B3376" s="60"/>
      <c r="C3376" s="60"/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0"/>
    </row>
    <row r="3377" spans="1:15" x14ac:dyDescent="0.25">
      <c r="A3377" s="60"/>
      <c r="B3377" s="60"/>
      <c r="C3377" s="60"/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0"/>
    </row>
    <row r="3378" spans="1:15" x14ac:dyDescent="0.25">
      <c r="A3378" s="60"/>
      <c r="B3378" s="60"/>
      <c r="C3378" s="60"/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0"/>
    </row>
    <row r="3379" spans="1:15" x14ac:dyDescent="0.25">
      <c r="A3379" s="60"/>
      <c r="B3379" s="60"/>
      <c r="C3379" s="60"/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0"/>
    </row>
    <row r="3380" spans="1:15" x14ac:dyDescent="0.25">
      <c r="A3380" s="60"/>
      <c r="B3380" s="60"/>
      <c r="C3380" s="60"/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0"/>
    </row>
    <row r="3381" spans="1:15" x14ac:dyDescent="0.25">
      <c r="A3381" s="60"/>
      <c r="B3381" s="60"/>
      <c r="C3381" s="60"/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0"/>
    </row>
    <row r="3382" spans="1:15" x14ac:dyDescent="0.25">
      <c r="A3382" s="60"/>
      <c r="B3382" s="60"/>
      <c r="C3382" s="60"/>
      <c r="D3382" s="60"/>
      <c r="E3382" s="60"/>
      <c r="F3382" s="60"/>
      <c r="G3382" s="60"/>
      <c r="H3382" s="60"/>
      <c r="I3382" s="60"/>
      <c r="J3382" s="60"/>
      <c r="K3382" s="60"/>
      <c r="L3382" s="60"/>
      <c r="M3382" s="60"/>
      <c r="N3382" s="60"/>
      <c r="O3382" s="60"/>
    </row>
    <row r="3383" spans="1:15" x14ac:dyDescent="0.25">
      <c r="A3383" s="60"/>
      <c r="B3383" s="60"/>
      <c r="C3383" s="60"/>
      <c r="D3383" s="60"/>
      <c r="E3383" s="60"/>
      <c r="F3383" s="60"/>
      <c r="G3383" s="60"/>
      <c r="H3383" s="60"/>
      <c r="I3383" s="60"/>
      <c r="J3383" s="60"/>
      <c r="K3383" s="60"/>
      <c r="L3383" s="60"/>
      <c r="M3383" s="60"/>
      <c r="N3383" s="60"/>
      <c r="O3383" s="60"/>
    </row>
    <row r="3384" spans="1:15" x14ac:dyDescent="0.25">
      <c r="A3384" s="60"/>
      <c r="B3384" s="60"/>
      <c r="C3384" s="60"/>
      <c r="D3384" s="60"/>
      <c r="E3384" s="60"/>
      <c r="F3384" s="60"/>
      <c r="G3384" s="60"/>
      <c r="H3384" s="60"/>
      <c r="I3384" s="60"/>
      <c r="J3384" s="60"/>
      <c r="K3384" s="60"/>
      <c r="L3384" s="60"/>
      <c r="M3384" s="60"/>
      <c r="N3384" s="60"/>
      <c r="O3384" s="60"/>
    </row>
    <row r="3385" spans="1:15" x14ac:dyDescent="0.25">
      <c r="A3385" s="60"/>
      <c r="B3385" s="60"/>
      <c r="C3385" s="60"/>
      <c r="D3385" s="60"/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</row>
    <row r="3386" spans="1:15" x14ac:dyDescent="0.25">
      <c r="A3386" s="60"/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  <c r="N3386" s="60"/>
      <c r="O3386" s="60"/>
    </row>
    <row r="3387" spans="1:15" x14ac:dyDescent="0.25">
      <c r="A3387" s="60"/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  <c r="N3387" s="60"/>
      <c r="O3387" s="60"/>
    </row>
    <row r="3388" spans="1:15" x14ac:dyDescent="0.25">
      <c r="A3388" s="60"/>
      <c r="B3388" s="60"/>
      <c r="C3388" s="60"/>
      <c r="D3388" s="60"/>
      <c r="E3388" s="60"/>
      <c r="F3388" s="60"/>
      <c r="G3388" s="60"/>
      <c r="H3388" s="60"/>
      <c r="I3388" s="60"/>
      <c r="J3388" s="60"/>
      <c r="K3388" s="60"/>
      <c r="L3388" s="60"/>
      <c r="M3388" s="60"/>
      <c r="N3388" s="60"/>
      <c r="O3388" s="60"/>
    </row>
    <row r="3389" spans="1:15" x14ac:dyDescent="0.25">
      <c r="A3389" s="60"/>
      <c r="B3389" s="60"/>
      <c r="C3389" s="60"/>
      <c r="D3389" s="60"/>
      <c r="E3389" s="60"/>
      <c r="F3389" s="60"/>
      <c r="G3389" s="60"/>
      <c r="H3389" s="60"/>
      <c r="I3389" s="60"/>
      <c r="J3389" s="60"/>
      <c r="K3389" s="60"/>
      <c r="L3389" s="60"/>
      <c r="M3389" s="60"/>
      <c r="N3389" s="60"/>
      <c r="O3389" s="60"/>
    </row>
    <row r="3390" spans="1:15" x14ac:dyDescent="0.25">
      <c r="A3390" s="60"/>
      <c r="B3390" s="60"/>
      <c r="C3390" s="60"/>
      <c r="D3390" s="60"/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</row>
    <row r="3391" spans="1:15" x14ac:dyDescent="0.25">
      <c r="A3391" s="60"/>
      <c r="B3391" s="60"/>
      <c r="C3391" s="60"/>
      <c r="D3391" s="60"/>
      <c r="E3391" s="60"/>
      <c r="F3391" s="60"/>
      <c r="G3391" s="60"/>
      <c r="H3391" s="60"/>
      <c r="I3391" s="60"/>
      <c r="J3391" s="60"/>
      <c r="K3391" s="60"/>
      <c r="L3391" s="60"/>
      <c r="M3391" s="60"/>
      <c r="N3391" s="60"/>
      <c r="O3391" s="60"/>
    </row>
    <row r="3392" spans="1:15" x14ac:dyDescent="0.25">
      <c r="A3392" s="60"/>
      <c r="B3392" s="60"/>
      <c r="C3392" s="60"/>
      <c r="D3392" s="60"/>
      <c r="E3392" s="60"/>
      <c r="F3392" s="60"/>
      <c r="G3392" s="60"/>
      <c r="H3392" s="60"/>
      <c r="I3392" s="60"/>
      <c r="J3392" s="60"/>
      <c r="K3392" s="60"/>
      <c r="L3392" s="60"/>
      <c r="M3392" s="60"/>
      <c r="N3392" s="60"/>
      <c r="O3392" s="60"/>
    </row>
    <row r="3393" spans="1:15" x14ac:dyDescent="0.25">
      <c r="A3393" s="60"/>
      <c r="B3393" s="60"/>
      <c r="C3393" s="60"/>
      <c r="D3393" s="60"/>
      <c r="E3393" s="60"/>
      <c r="F3393" s="60"/>
      <c r="G3393" s="60"/>
      <c r="H3393" s="60"/>
      <c r="I3393" s="60"/>
      <c r="J3393" s="60"/>
      <c r="K3393" s="60"/>
      <c r="L3393" s="60"/>
      <c r="M3393" s="60"/>
      <c r="N3393" s="60"/>
      <c r="O3393" s="60"/>
    </row>
    <row r="3394" spans="1:15" x14ac:dyDescent="0.25">
      <c r="A3394" s="60"/>
      <c r="B3394" s="60"/>
      <c r="C3394" s="60"/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0"/>
    </row>
    <row r="3395" spans="1:15" x14ac:dyDescent="0.25">
      <c r="A3395" s="60"/>
      <c r="B3395" s="60"/>
      <c r="C3395" s="60"/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0"/>
    </row>
    <row r="3396" spans="1:15" x14ac:dyDescent="0.25">
      <c r="A3396" s="60"/>
      <c r="B3396" s="60"/>
      <c r="C3396" s="60"/>
      <c r="D3396" s="60"/>
      <c r="E3396" s="60"/>
      <c r="F3396" s="60"/>
      <c r="G3396" s="60"/>
      <c r="H3396" s="60"/>
      <c r="I3396" s="60"/>
      <c r="J3396" s="60"/>
      <c r="K3396" s="60"/>
      <c r="L3396" s="60"/>
      <c r="M3396" s="60"/>
      <c r="N3396" s="60"/>
      <c r="O3396" s="60"/>
    </row>
    <row r="3397" spans="1:15" x14ac:dyDescent="0.25">
      <c r="A3397" s="60"/>
      <c r="B3397" s="60"/>
      <c r="C3397" s="60"/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0"/>
    </row>
    <row r="3398" spans="1:15" x14ac:dyDescent="0.25">
      <c r="A3398" s="60"/>
      <c r="B3398" s="60"/>
      <c r="C3398" s="60"/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0"/>
    </row>
    <row r="3399" spans="1:15" x14ac:dyDescent="0.25">
      <c r="A3399" s="60"/>
      <c r="B3399" s="60"/>
      <c r="C3399" s="60"/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0"/>
    </row>
    <row r="3400" spans="1:15" x14ac:dyDescent="0.25">
      <c r="A3400" s="60"/>
      <c r="B3400" s="60"/>
      <c r="C3400" s="60"/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0"/>
    </row>
    <row r="3401" spans="1:15" x14ac:dyDescent="0.25">
      <c r="A3401" s="60"/>
      <c r="B3401" s="60"/>
      <c r="C3401" s="60"/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0"/>
    </row>
    <row r="3402" spans="1:15" x14ac:dyDescent="0.25">
      <c r="A3402" s="60"/>
      <c r="B3402" s="60"/>
      <c r="C3402" s="60"/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0"/>
    </row>
    <row r="3403" spans="1:15" x14ac:dyDescent="0.25">
      <c r="A3403" s="60"/>
      <c r="B3403" s="60"/>
      <c r="C3403" s="60"/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0"/>
    </row>
    <row r="3404" spans="1:15" x14ac:dyDescent="0.25">
      <c r="A3404" s="60"/>
      <c r="B3404" s="60"/>
      <c r="C3404" s="60"/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0"/>
    </row>
    <row r="3405" spans="1:15" x14ac:dyDescent="0.25">
      <c r="A3405" s="60"/>
      <c r="B3405" s="60"/>
      <c r="C3405" s="60"/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0"/>
    </row>
    <row r="3406" spans="1:15" x14ac:dyDescent="0.25">
      <c r="A3406" s="60"/>
      <c r="B3406" s="60"/>
      <c r="C3406" s="60"/>
      <c r="D3406" s="60"/>
      <c r="E3406" s="60"/>
      <c r="F3406" s="60"/>
      <c r="G3406" s="60"/>
      <c r="H3406" s="60"/>
      <c r="I3406" s="60"/>
      <c r="J3406" s="60"/>
      <c r="K3406" s="60"/>
      <c r="L3406" s="60"/>
      <c r="M3406" s="60"/>
      <c r="N3406" s="60"/>
      <c r="O3406" s="60"/>
    </row>
    <row r="3407" spans="1:15" x14ac:dyDescent="0.25">
      <c r="A3407" s="60"/>
      <c r="B3407" s="60"/>
      <c r="C3407" s="60"/>
      <c r="D3407" s="60"/>
      <c r="E3407" s="60"/>
      <c r="F3407" s="60"/>
      <c r="G3407" s="60"/>
      <c r="H3407" s="60"/>
      <c r="I3407" s="60"/>
      <c r="J3407" s="60"/>
      <c r="K3407" s="60"/>
      <c r="L3407" s="60"/>
      <c r="M3407" s="60"/>
      <c r="N3407" s="60"/>
      <c r="O3407" s="60"/>
    </row>
    <row r="3408" spans="1:15" x14ac:dyDescent="0.25">
      <c r="A3408" s="60"/>
      <c r="B3408" s="60"/>
      <c r="C3408" s="60"/>
      <c r="D3408" s="60"/>
      <c r="E3408" s="60"/>
      <c r="F3408" s="60"/>
      <c r="G3408" s="60"/>
      <c r="H3408" s="60"/>
      <c r="I3408" s="60"/>
      <c r="J3408" s="60"/>
      <c r="K3408" s="60"/>
      <c r="L3408" s="60"/>
      <c r="M3408" s="60"/>
      <c r="N3408" s="60"/>
      <c r="O3408" s="60"/>
    </row>
    <row r="3409" spans="1:15" x14ac:dyDescent="0.25">
      <c r="A3409" s="60"/>
      <c r="B3409" s="60"/>
      <c r="C3409" s="60"/>
      <c r="D3409" s="60"/>
      <c r="E3409" s="60"/>
      <c r="F3409" s="60"/>
      <c r="G3409" s="60"/>
      <c r="H3409" s="60"/>
      <c r="I3409" s="60"/>
      <c r="J3409" s="60"/>
      <c r="K3409" s="60"/>
      <c r="L3409" s="60"/>
      <c r="M3409" s="60"/>
      <c r="N3409" s="60"/>
      <c r="O3409" s="60"/>
    </row>
    <row r="3410" spans="1:15" x14ac:dyDescent="0.25">
      <c r="A3410" s="60"/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  <c r="N3410" s="60"/>
      <c r="O3410" s="60"/>
    </row>
    <row r="3411" spans="1:15" x14ac:dyDescent="0.25">
      <c r="A3411" s="60"/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  <c r="N3411" s="60"/>
      <c r="O3411" s="60"/>
    </row>
    <row r="3412" spans="1:15" x14ac:dyDescent="0.25">
      <c r="A3412" s="60"/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  <c r="N3412" s="60"/>
      <c r="O3412" s="60"/>
    </row>
    <row r="3413" spans="1:15" x14ac:dyDescent="0.25">
      <c r="A3413" s="60"/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  <c r="N3413" s="60"/>
      <c r="O3413" s="60"/>
    </row>
    <row r="3414" spans="1:15" x14ac:dyDescent="0.25">
      <c r="A3414" s="60"/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  <c r="N3414" s="60"/>
      <c r="O3414" s="60"/>
    </row>
    <row r="3415" spans="1:15" x14ac:dyDescent="0.25">
      <c r="A3415" s="60"/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  <c r="N3415" s="60"/>
      <c r="O3415" s="60"/>
    </row>
    <row r="3416" spans="1:15" x14ac:dyDescent="0.25">
      <c r="A3416" s="60"/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  <c r="N3416" s="60"/>
      <c r="O3416" s="60"/>
    </row>
    <row r="3417" spans="1:15" x14ac:dyDescent="0.25">
      <c r="A3417" s="60"/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  <c r="N3417" s="60"/>
      <c r="O3417" s="60"/>
    </row>
    <row r="3418" spans="1:15" x14ac:dyDescent="0.25">
      <c r="A3418" s="60"/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  <c r="N3418" s="60"/>
      <c r="O3418" s="60"/>
    </row>
    <row r="3419" spans="1:15" x14ac:dyDescent="0.25">
      <c r="A3419" s="60"/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  <c r="N3419" s="60"/>
      <c r="O3419" s="60"/>
    </row>
    <row r="3420" spans="1:15" x14ac:dyDescent="0.25">
      <c r="A3420" s="60"/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  <c r="N3420" s="60"/>
      <c r="O3420" s="60"/>
    </row>
    <row r="3421" spans="1:15" x14ac:dyDescent="0.25">
      <c r="A3421" s="60"/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  <c r="N3421" s="60"/>
      <c r="O3421" s="60"/>
    </row>
    <row r="3422" spans="1:15" x14ac:dyDescent="0.25">
      <c r="A3422" s="60"/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  <c r="N3422" s="60"/>
      <c r="O3422" s="60"/>
    </row>
    <row r="3423" spans="1:15" x14ac:dyDescent="0.25">
      <c r="A3423" s="60"/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  <c r="N3423" s="60"/>
      <c r="O3423" s="60"/>
    </row>
    <row r="3424" spans="1:15" x14ac:dyDescent="0.25">
      <c r="A3424" s="60"/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0"/>
    </row>
    <row r="3425" spans="1:15" x14ac:dyDescent="0.25">
      <c r="A3425" s="60"/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0"/>
    </row>
    <row r="3426" spans="1:15" x14ac:dyDescent="0.25">
      <c r="A3426" s="60"/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0"/>
    </row>
    <row r="3427" spans="1:15" x14ac:dyDescent="0.25">
      <c r="A3427" s="60"/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0"/>
    </row>
    <row r="3428" spans="1:15" x14ac:dyDescent="0.25">
      <c r="A3428" s="60"/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0"/>
    </row>
    <row r="3429" spans="1:15" x14ac:dyDescent="0.25">
      <c r="A3429" s="60"/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0"/>
    </row>
    <row r="3430" spans="1:15" x14ac:dyDescent="0.25">
      <c r="A3430" s="60"/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  <c r="N3430" s="60"/>
      <c r="O3430" s="60"/>
    </row>
    <row r="3431" spans="1:15" x14ac:dyDescent="0.25">
      <c r="A3431" s="60"/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0"/>
    </row>
    <row r="3432" spans="1:15" x14ac:dyDescent="0.25">
      <c r="A3432" s="60"/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0"/>
    </row>
    <row r="3433" spans="1:15" x14ac:dyDescent="0.25">
      <c r="A3433" s="60"/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  <c r="N3433" s="60"/>
      <c r="O3433" s="60"/>
    </row>
    <row r="3434" spans="1:15" x14ac:dyDescent="0.25">
      <c r="A3434" s="60"/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</row>
    <row r="3435" spans="1:15" x14ac:dyDescent="0.25">
      <c r="A3435" s="60"/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0"/>
    </row>
    <row r="3436" spans="1:15" x14ac:dyDescent="0.25">
      <c r="A3436" s="60"/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</row>
    <row r="3437" spans="1:15" x14ac:dyDescent="0.25">
      <c r="A3437" s="60"/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0"/>
    </row>
    <row r="3438" spans="1:15" x14ac:dyDescent="0.25">
      <c r="A3438" s="60"/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  <c r="N3438" s="60"/>
      <c r="O3438" s="60"/>
    </row>
    <row r="3439" spans="1:15" x14ac:dyDescent="0.25">
      <c r="A3439" s="60"/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</row>
    <row r="3440" spans="1:15" x14ac:dyDescent="0.25">
      <c r="A3440" s="60"/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  <c r="N3440" s="60"/>
      <c r="O3440" s="60"/>
    </row>
    <row r="3441" spans="1:15" x14ac:dyDescent="0.25">
      <c r="A3441" s="60"/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  <c r="N3441" s="60"/>
      <c r="O3441" s="60"/>
    </row>
    <row r="3442" spans="1:15" x14ac:dyDescent="0.25">
      <c r="A3442" s="60"/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  <c r="N3442" s="60"/>
      <c r="O3442" s="60"/>
    </row>
    <row r="3443" spans="1:15" x14ac:dyDescent="0.25">
      <c r="A3443" s="60"/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  <c r="N3443" s="60"/>
      <c r="O3443" s="60"/>
    </row>
    <row r="3444" spans="1:15" x14ac:dyDescent="0.25">
      <c r="A3444" s="60"/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  <c r="N3444" s="60"/>
      <c r="O3444" s="60"/>
    </row>
    <row r="3445" spans="1:15" x14ac:dyDescent="0.25">
      <c r="A3445" s="60"/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  <c r="N3445" s="60"/>
      <c r="O3445" s="60"/>
    </row>
    <row r="3446" spans="1:15" x14ac:dyDescent="0.25">
      <c r="A3446" s="60"/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  <c r="N3446" s="60"/>
      <c r="O3446" s="60"/>
    </row>
    <row r="3447" spans="1:15" x14ac:dyDescent="0.25">
      <c r="A3447" s="60"/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  <c r="N3447" s="60"/>
      <c r="O3447" s="60"/>
    </row>
    <row r="3448" spans="1:15" x14ac:dyDescent="0.25">
      <c r="A3448" s="60"/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0"/>
    </row>
    <row r="3449" spans="1:15" x14ac:dyDescent="0.25">
      <c r="A3449" s="60"/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0"/>
    </row>
    <row r="3450" spans="1:15" x14ac:dyDescent="0.25">
      <c r="A3450" s="60"/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0"/>
    </row>
    <row r="3451" spans="1:15" x14ac:dyDescent="0.25">
      <c r="A3451" s="60"/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0"/>
    </row>
    <row r="3452" spans="1:15" x14ac:dyDescent="0.25">
      <c r="A3452" s="60"/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0"/>
    </row>
    <row r="3453" spans="1:15" x14ac:dyDescent="0.25">
      <c r="A3453" s="60"/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0"/>
    </row>
    <row r="3454" spans="1:15" x14ac:dyDescent="0.25">
      <c r="A3454" s="60"/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  <c r="N3454" s="60"/>
      <c r="O3454" s="60"/>
    </row>
    <row r="3455" spans="1:15" x14ac:dyDescent="0.25">
      <c r="A3455" s="60"/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  <c r="N3455" s="60"/>
      <c r="O3455" s="60"/>
    </row>
    <row r="3456" spans="1:15" x14ac:dyDescent="0.25">
      <c r="A3456" s="60"/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  <c r="N3456" s="60"/>
      <c r="O3456" s="60"/>
    </row>
    <row r="3457" spans="1:15" x14ac:dyDescent="0.25">
      <c r="A3457" s="60"/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  <c r="N3457" s="60"/>
      <c r="O3457" s="60"/>
    </row>
    <row r="3458" spans="1:15" x14ac:dyDescent="0.25">
      <c r="A3458" s="60"/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  <c r="N3458" s="60"/>
      <c r="O3458" s="60"/>
    </row>
    <row r="3459" spans="1:15" x14ac:dyDescent="0.25">
      <c r="A3459" s="60"/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  <c r="N3459" s="60"/>
      <c r="O3459" s="60"/>
    </row>
    <row r="3460" spans="1:15" x14ac:dyDescent="0.25">
      <c r="A3460" s="60"/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  <c r="N3460" s="60"/>
      <c r="O3460" s="60"/>
    </row>
    <row r="3461" spans="1:15" x14ac:dyDescent="0.25">
      <c r="A3461" s="60"/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  <c r="N3461" s="60"/>
      <c r="O3461" s="60"/>
    </row>
    <row r="3462" spans="1:15" x14ac:dyDescent="0.25">
      <c r="A3462" s="60"/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  <c r="N3462" s="60"/>
      <c r="O3462" s="60"/>
    </row>
    <row r="3463" spans="1:15" x14ac:dyDescent="0.25">
      <c r="A3463" s="60"/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  <c r="N3463" s="60"/>
      <c r="O3463" s="60"/>
    </row>
    <row r="3464" spans="1:15" x14ac:dyDescent="0.25">
      <c r="A3464" s="60"/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  <c r="N3464" s="60"/>
      <c r="O3464" s="60"/>
    </row>
    <row r="3465" spans="1:15" x14ac:dyDescent="0.25">
      <c r="A3465" s="60"/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  <c r="N3465" s="60"/>
      <c r="O3465" s="60"/>
    </row>
    <row r="3466" spans="1:15" x14ac:dyDescent="0.25">
      <c r="A3466" s="60"/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  <c r="N3466" s="60"/>
      <c r="O3466" s="60"/>
    </row>
    <row r="3467" spans="1:15" x14ac:dyDescent="0.25">
      <c r="A3467" s="60"/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  <c r="N3467" s="60"/>
      <c r="O3467" s="60"/>
    </row>
    <row r="3468" spans="1:15" x14ac:dyDescent="0.25">
      <c r="A3468" s="60"/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0"/>
    </row>
    <row r="3469" spans="1:15" x14ac:dyDescent="0.25">
      <c r="A3469" s="60"/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</row>
    <row r="3470" spans="1:15" x14ac:dyDescent="0.25">
      <c r="A3470" s="60"/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  <c r="N3470" s="60"/>
      <c r="O3470" s="60"/>
    </row>
    <row r="3471" spans="1:15" x14ac:dyDescent="0.25">
      <c r="A3471" s="60"/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0"/>
    </row>
    <row r="3472" spans="1:15" x14ac:dyDescent="0.25">
      <c r="A3472" s="60"/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0"/>
    </row>
    <row r="3473" spans="1:15" x14ac:dyDescent="0.25">
      <c r="A3473" s="60"/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0"/>
    </row>
    <row r="3474" spans="1:15" x14ac:dyDescent="0.25">
      <c r="A3474" s="60"/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0"/>
    </row>
    <row r="3475" spans="1:15" x14ac:dyDescent="0.25">
      <c r="A3475" s="60"/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0"/>
    </row>
    <row r="3476" spans="1:15" x14ac:dyDescent="0.25">
      <c r="A3476" s="60"/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0"/>
    </row>
    <row r="3477" spans="1:15" x14ac:dyDescent="0.25">
      <c r="A3477" s="60"/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0"/>
    </row>
    <row r="3478" spans="1:15" x14ac:dyDescent="0.25">
      <c r="A3478" s="60"/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  <c r="N3478" s="60"/>
      <c r="O3478" s="60"/>
    </row>
    <row r="3479" spans="1:15" x14ac:dyDescent="0.25">
      <c r="A3479" s="60"/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  <c r="N3479" s="60"/>
      <c r="O3479" s="60"/>
    </row>
    <row r="3480" spans="1:15" x14ac:dyDescent="0.25">
      <c r="A3480" s="60"/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  <c r="N3480" s="60"/>
      <c r="O3480" s="60"/>
    </row>
    <row r="3481" spans="1:15" x14ac:dyDescent="0.25">
      <c r="A3481" s="60"/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  <c r="N3481" s="60"/>
      <c r="O3481" s="60"/>
    </row>
    <row r="3482" spans="1:15" x14ac:dyDescent="0.25">
      <c r="A3482" s="60"/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</row>
    <row r="3483" spans="1:15" x14ac:dyDescent="0.25">
      <c r="A3483" s="60"/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</row>
    <row r="3484" spans="1:15" x14ac:dyDescent="0.25">
      <c r="A3484" s="60"/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  <c r="N3484" s="60"/>
      <c r="O3484" s="60"/>
    </row>
    <row r="3485" spans="1:15" x14ac:dyDescent="0.25">
      <c r="A3485" s="60"/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  <c r="N3485" s="60"/>
      <c r="O3485" s="60"/>
    </row>
    <row r="3486" spans="1:15" x14ac:dyDescent="0.25">
      <c r="A3486" s="60"/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  <c r="N3486" s="60"/>
      <c r="O3486" s="60"/>
    </row>
    <row r="3487" spans="1:15" x14ac:dyDescent="0.25">
      <c r="A3487" s="60"/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  <c r="N3487" s="60"/>
      <c r="O3487" s="60"/>
    </row>
    <row r="3488" spans="1:15" x14ac:dyDescent="0.25">
      <c r="A3488" s="60"/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</row>
    <row r="3489" spans="1:15" x14ac:dyDescent="0.25">
      <c r="A3489" s="60"/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  <c r="N3489" s="60"/>
      <c r="O3489" s="60"/>
    </row>
    <row r="3490" spans="1:15" x14ac:dyDescent="0.25">
      <c r="A3490" s="60"/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  <c r="N3490" s="60"/>
      <c r="O3490" s="60"/>
    </row>
    <row r="3491" spans="1:15" x14ac:dyDescent="0.25">
      <c r="A3491" s="60"/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  <c r="N3491" s="60"/>
      <c r="O3491" s="60"/>
    </row>
    <row r="3492" spans="1:15" x14ac:dyDescent="0.25">
      <c r="A3492" s="60"/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  <c r="N3492" s="60"/>
      <c r="O3492" s="60"/>
    </row>
    <row r="3493" spans="1:15" x14ac:dyDescent="0.25">
      <c r="A3493" s="60"/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  <c r="N3493" s="60"/>
      <c r="O3493" s="60"/>
    </row>
    <row r="3494" spans="1:15" x14ac:dyDescent="0.25">
      <c r="A3494" s="60"/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  <c r="N3494" s="60"/>
      <c r="O3494" s="60"/>
    </row>
    <row r="3495" spans="1:15" x14ac:dyDescent="0.25">
      <c r="A3495" s="60"/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  <c r="N3495" s="60"/>
      <c r="O3495" s="60"/>
    </row>
    <row r="3496" spans="1:15" x14ac:dyDescent="0.25">
      <c r="A3496" s="60"/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0"/>
    </row>
    <row r="3497" spans="1:15" x14ac:dyDescent="0.25">
      <c r="A3497" s="60"/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0"/>
    </row>
    <row r="3498" spans="1:15" x14ac:dyDescent="0.25">
      <c r="A3498" s="60"/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0"/>
    </row>
    <row r="3499" spans="1:15" x14ac:dyDescent="0.25">
      <c r="A3499" s="60"/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0"/>
    </row>
    <row r="3500" spans="1:15" x14ac:dyDescent="0.25">
      <c r="A3500" s="60"/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0"/>
    </row>
    <row r="3501" spans="1:15" x14ac:dyDescent="0.25">
      <c r="A3501" s="60"/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0"/>
    </row>
    <row r="3502" spans="1:15" x14ac:dyDescent="0.25">
      <c r="A3502" s="60"/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  <c r="N3502" s="60"/>
      <c r="O3502" s="60"/>
    </row>
    <row r="3503" spans="1:15" x14ac:dyDescent="0.25">
      <c r="A3503" s="60"/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  <c r="N3503" s="60"/>
      <c r="O3503" s="60"/>
    </row>
    <row r="3504" spans="1:15" x14ac:dyDescent="0.25">
      <c r="A3504" s="60"/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</row>
    <row r="3505" spans="1:15" x14ac:dyDescent="0.25">
      <c r="A3505" s="60"/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0"/>
    </row>
    <row r="3506" spans="1:15" x14ac:dyDescent="0.25">
      <c r="A3506" s="60"/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0"/>
    </row>
    <row r="3507" spans="1:15" x14ac:dyDescent="0.25">
      <c r="A3507" s="60"/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  <c r="N3507" s="60"/>
      <c r="O3507" s="60"/>
    </row>
    <row r="3508" spans="1:15" x14ac:dyDescent="0.25">
      <c r="A3508" s="60"/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0"/>
    </row>
    <row r="3509" spans="1:15" x14ac:dyDescent="0.25">
      <c r="A3509" s="60"/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0"/>
    </row>
    <row r="3510" spans="1:15" x14ac:dyDescent="0.25">
      <c r="A3510" s="60"/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0"/>
    </row>
    <row r="3511" spans="1:15" x14ac:dyDescent="0.25">
      <c r="A3511" s="60"/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0"/>
    </row>
    <row r="3512" spans="1:15" x14ac:dyDescent="0.25">
      <c r="A3512" s="60"/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  <c r="N3512" s="60"/>
      <c r="O3512" s="60"/>
    </row>
    <row r="3513" spans="1:15" x14ac:dyDescent="0.25">
      <c r="A3513" s="60"/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  <c r="N3513" s="60"/>
      <c r="O3513" s="60"/>
    </row>
    <row r="3514" spans="1:15" x14ac:dyDescent="0.25">
      <c r="A3514" s="60"/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  <c r="N3514" s="60"/>
      <c r="O3514" s="60"/>
    </row>
    <row r="3515" spans="1:15" x14ac:dyDescent="0.25">
      <c r="A3515" s="60"/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  <c r="N3515" s="60"/>
      <c r="O3515" s="60"/>
    </row>
    <row r="3516" spans="1:15" x14ac:dyDescent="0.25">
      <c r="A3516" s="60"/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  <c r="N3516" s="60"/>
      <c r="O3516" s="60"/>
    </row>
    <row r="3517" spans="1:15" x14ac:dyDescent="0.25">
      <c r="A3517" s="60"/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  <c r="N3517" s="60"/>
      <c r="O3517" s="60"/>
    </row>
    <row r="3518" spans="1:15" x14ac:dyDescent="0.25">
      <c r="A3518" s="60"/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  <c r="N3518" s="60"/>
      <c r="O3518" s="60"/>
    </row>
    <row r="3519" spans="1:15" x14ac:dyDescent="0.25">
      <c r="A3519" s="60"/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  <c r="N3519" s="60"/>
      <c r="O3519" s="60"/>
    </row>
    <row r="3520" spans="1:15" x14ac:dyDescent="0.25">
      <c r="A3520" s="60"/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0"/>
    </row>
    <row r="3521" spans="1:15" x14ac:dyDescent="0.25">
      <c r="A3521" s="60"/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0"/>
    </row>
    <row r="3522" spans="1:15" x14ac:dyDescent="0.25">
      <c r="A3522" s="60"/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0"/>
    </row>
    <row r="3523" spans="1:15" x14ac:dyDescent="0.25">
      <c r="A3523" s="60"/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0"/>
    </row>
    <row r="3524" spans="1:15" x14ac:dyDescent="0.25">
      <c r="A3524" s="60"/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0"/>
    </row>
    <row r="3525" spans="1:15" x14ac:dyDescent="0.25">
      <c r="A3525" s="60"/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0"/>
    </row>
    <row r="3526" spans="1:15" x14ac:dyDescent="0.25">
      <c r="A3526" s="60"/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  <c r="N3526" s="60"/>
      <c r="O3526" s="60"/>
    </row>
    <row r="3527" spans="1:15" x14ac:dyDescent="0.25">
      <c r="A3527" s="60"/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</row>
    <row r="3528" spans="1:15" x14ac:dyDescent="0.25">
      <c r="A3528" s="60"/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  <c r="N3528" s="60"/>
      <c r="O3528" s="60"/>
    </row>
    <row r="3529" spans="1:15" x14ac:dyDescent="0.25">
      <c r="A3529" s="60"/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  <c r="N3529" s="60"/>
      <c r="O3529" s="60"/>
    </row>
    <row r="3530" spans="1:15" x14ac:dyDescent="0.25">
      <c r="A3530" s="60"/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</row>
    <row r="3531" spans="1:15" x14ac:dyDescent="0.25">
      <c r="A3531" s="60"/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  <c r="N3531" s="60"/>
      <c r="O3531" s="60"/>
    </row>
    <row r="3532" spans="1:15" x14ac:dyDescent="0.25">
      <c r="A3532" s="60"/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</row>
    <row r="3533" spans="1:15" x14ac:dyDescent="0.25">
      <c r="A3533" s="60"/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  <c r="N3533" s="60"/>
      <c r="O3533" s="60"/>
    </row>
    <row r="3534" spans="1:15" x14ac:dyDescent="0.25">
      <c r="A3534" s="60"/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  <c r="N3534" s="60"/>
      <c r="O3534" s="60"/>
    </row>
    <row r="3535" spans="1:15" x14ac:dyDescent="0.25">
      <c r="A3535" s="60"/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  <c r="N3535" s="60"/>
      <c r="O3535" s="60"/>
    </row>
    <row r="3536" spans="1:15" x14ac:dyDescent="0.25">
      <c r="A3536" s="60"/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</row>
    <row r="3537" spans="1:15" x14ac:dyDescent="0.25">
      <c r="A3537" s="60"/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</row>
    <row r="3538" spans="1:15" x14ac:dyDescent="0.25">
      <c r="A3538" s="60"/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  <c r="N3538" s="60"/>
      <c r="O3538" s="60"/>
    </row>
    <row r="3539" spans="1:15" x14ac:dyDescent="0.25">
      <c r="A3539" s="60"/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  <c r="N3539" s="60"/>
      <c r="O3539" s="60"/>
    </row>
    <row r="3540" spans="1:15" x14ac:dyDescent="0.25">
      <c r="A3540" s="60"/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  <c r="N3540" s="60"/>
      <c r="O3540" s="60"/>
    </row>
    <row r="3541" spans="1:15" x14ac:dyDescent="0.25">
      <c r="A3541" s="60"/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  <c r="N3541" s="60"/>
      <c r="O3541" s="60"/>
    </row>
    <row r="3542" spans="1:15" x14ac:dyDescent="0.25">
      <c r="A3542" s="60"/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0"/>
    </row>
    <row r="3543" spans="1:15" x14ac:dyDescent="0.25">
      <c r="A3543" s="60"/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0"/>
    </row>
    <row r="3544" spans="1:15" x14ac:dyDescent="0.25">
      <c r="A3544" s="60"/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0"/>
    </row>
    <row r="3545" spans="1:15" x14ac:dyDescent="0.25">
      <c r="A3545" s="60"/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0"/>
    </row>
    <row r="3546" spans="1:15" x14ac:dyDescent="0.25">
      <c r="A3546" s="60"/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0"/>
    </row>
    <row r="3547" spans="1:15" x14ac:dyDescent="0.25">
      <c r="A3547" s="60"/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</row>
    <row r="3548" spans="1:15" x14ac:dyDescent="0.25">
      <c r="A3548" s="60"/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0"/>
    </row>
    <row r="3549" spans="1:15" x14ac:dyDescent="0.25">
      <c r="A3549" s="60"/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0"/>
    </row>
    <row r="3550" spans="1:15" x14ac:dyDescent="0.25">
      <c r="A3550" s="60"/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  <c r="N3550" s="60"/>
      <c r="O3550" s="60"/>
    </row>
    <row r="3551" spans="1:15" x14ac:dyDescent="0.25">
      <c r="A3551" s="60"/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  <c r="N3551" s="60"/>
      <c r="O3551" s="60"/>
    </row>
    <row r="3552" spans="1:15" x14ac:dyDescent="0.25">
      <c r="A3552" s="60"/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  <c r="N3552" s="60"/>
      <c r="O3552" s="60"/>
    </row>
    <row r="3553" spans="1:15" x14ac:dyDescent="0.25">
      <c r="A3553" s="60"/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  <c r="N3553" s="60"/>
      <c r="O3553" s="60"/>
    </row>
    <row r="3554" spans="1:15" x14ac:dyDescent="0.25">
      <c r="A3554" s="60"/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60"/>
    </row>
    <row r="3555" spans="1:15" x14ac:dyDescent="0.25">
      <c r="A3555" s="60"/>
      <c r="B3555" s="60"/>
      <c r="C3555" s="60"/>
      <c r="D3555" s="60"/>
      <c r="E3555" s="60"/>
      <c r="F3555" s="60"/>
      <c r="G3555" s="60"/>
      <c r="H3555" s="60"/>
      <c r="I3555" s="60"/>
      <c r="J3555" s="60"/>
      <c r="K3555" s="60"/>
      <c r="L3555" s="60"/>
      <c r="M3555" s="60"/>
      <c r="N3555" s="60"/>
      <c r="O3555" s="60"/>
    </row>
    <row r="3556" spans="1:15" x14ac:dyDescent="0.25">
      <c r="A3556" s="60"/>
      <c r="B3556" s="60"/>
      <c r="C3556" s="60"/>
      <c r="D3556" s="60"/>
      <c r="E3556" s="60"/>
      <c r="F3556" s="60"/>
      <c r="G3556" s="60"/>
      <c r="H3556" s="60"/>
      <c r="I3556" s="60"/>
      <c r="J3556" s="60"/>
      <c r="K3556" s="60"/>
      <c r="L3556" s="60"/>
      <c r="M3556" s="60"/>
      <c r="N3556" s="60"/>
      <c r="O3556" s="60"/>
    </row>
    <row r="3557" spans="1:15" x14ac:dyDescent="0.25">
      <c r="A3557" s="60"/>
      <c r="B3557" s="60"/>
      <c r="C3557" s="60"/>
      <c r="D3557" s="60"/>
      <c r="E3557" s="60"/>
      <c r="F3557" s="60"/>
      <c r="G3557" s="60"/>
      <c r="H3557" s="60"/>
      <c r="I3557" s="60"/>
      <c r="J3557" s="60"/>
      <c r="K3557" s="60"/>
      <c r="L3557" s="60"/>
      <c r="M3557" s="60"/>
      <c r="N3557" s="60"/>
      <c r="O3557" s="60"/>
    </row>
    <row r="3558" spans="1:15" x14ac:dyDescent="0.25">
      <c r="A3558" s="60"/>
      <c r="B3558" s="60"/>
      <c r="C3558" s="60"/>
      <c r="D3558" s="60"/>
      <c r="E3558" s="60"/>
      <c r="F3558" s="60"/>
      <c r="G3558" s="60"/>
      <c r="H3558" s="60"/>
      <c r="I3558" s="60"/>
      <c r="J3558" s="60"/>
      <c r="K3558" s="60"/>
      <c r="L3558" s="60"/>
      <c r="M3558" s="60"/>
      <c r="N3558" s="60"/>
      <c r="O3558" s="60"/>
    </row>
    <row r="3559" spans="1:15" x14ac:dyDescent="0.25">
      <c r="A3559" s="60"/>
      <c r="B3559" s="60"/>
      <c r="C3559" s="60"/>
      <c r="D3559" s="60"/>
      <c r="E3559" s="60"/>
      <c r="F3559" s="60"/>
      <c r="G3559" s="60"/>
      <c r="H3559" s="60"/>
      <c r="I3559" s="60"/>
      <c r="J3559" s="60"/>
      <c r="K3559" s="60"/>
      <c r="L3559" s="60"/>
      <c r="M3559" s="60"/>
      <c r="N3559" s="60"/>
      <c r="O3559" s="60"/>
    </row>
    <row r="3560" spans="1:15" x14ac:dyDescent="0.25">
      <c r="A3560" s="60"/>
      <c r="B3560" s="60"/>
      <c r="C3560" s="60"/>
      <c r="D3560" s="60"/>
      <c r="E3560" s="60"/>
      <c r="F3560" s="60"/>
      <c r="G3560" s="60"/>
      <c r="H3560" s="60"/>
      <c r="I3560" s="60"/>
      <c r="J3560" s="60"/>
      <c r="K3560" s="60"/>
      <c r="L3560" s="60"/>
      <c r="M3560" s="60"/>
      <c r="N3560" s="60"/>
      <c r="O3560" s="60"/>
    </row>
    <row r="3561" spans="1:15" x14ac:dyDescent="0.25">
      <c r="A3561" s="60"/>
      <c r="B3561" s="60"/>
      <c r="C3561" s="60"/>
      <c r="D3561" s="60"/>
      <c r="E3561" s="60"/>
      <c r="F3561" s="60"/>
      <c r="G3561" s="60"/>
      <c r="H3561" s="60"/>
      <c r="I3561" s="60"/>
      <c r="J3561" s="60"/>
      <c r="K3561" s="60"/>
      <c r="L3561" s="60"/>
      <c r="M3561" s="60"/>
      <c r="N3561" s="60"/>
      <c r="O3561" s="60"/>
    </row>
    <row r="3562" spans="1:15" x14ac:dyDescent="0.25">
      <c r="A3562" s="60"/>
      <c r="B3562" s="60"/>
      <c r="C3562" s="60"/>
      <c r="D3562" s="60"/>
      <c r="E3562" s="60"/>
      <c r="F3562" s="60"/>
      <c r="G3562" s="60"/>
      <c r="H3562" s="60"/>
      <c r="I3562" s="60"/>
      <c r="J3562" s="60"/>
      <c r="K3562" s="60"/>
      <c r="L3562" s="60"/>
      <c r="M3562" s="60"/>
      <c r="N3562" s="60"/>
      <c r="O3562" s="60"/>
    </row>
    <row r="3563" spans="1:15" x14ac:dyDescent="0.25">
      <c r="A3563" s="60"/>
      <c r="B3563" s="60"/>
      <c r="C3563" s="60"/>
      <c r="D3563" s="60"/>
      <c r="E3563" s="60"/>
      <c r="F3563" s="60"/>
      <c r="G3563" s="60"/>
      <c r="H3563" s="60"/>
      <c r="I3563" s="60"/>
      <c r="J3563" s="60"/>
      <c r="K3563" s="60"/>
      <c r="L3563" s="60"/>
      <c r="M3563" s="60"/>
      <c r="N3563" s="60"/>
      <c r="O3563" s="60"/>
    </row>
    <row r="3564" spans="1:15" x14ac:dyDescent="0.25">
      <c r="A3564" s="60"/>
      <c r="B3564" s="60"/>
      <c r="C3564" s="60"/>
      <c r="D3564" s="60"/>
      <c r="E3564" s="60"/>
      <c r="F3564" s="60"/>
      <c r="G3564" s="60"/>
      <c r="H3564" s="60"/>
      <c r="I3564" s="60"/>
      <c r="J3564" s="60"/>
      <c r="K3564" s="60"/>
      <c r="L3564" s="60"/>
      <c r="M3564" s="60"/>
      <c r="N3564" s="60"/>
      <c r="O3564" s="60"/>
    </row>
    <row r="3565" spans="1:15" x14ac:dyDescent="0.25">
      <c r="A3565" s="60"/>
      <c r="B3565" s="60"/>
      <c r="C3565" s="60"/>
      <c r="D3565" s="60"/>
      <c r="E3565" s="60"/>
      <c r="F3565" s="60"/>
      <c r="G3565" s="60"/>
      <c r="H3565" s="60"/>
      <c r="I3565" s="60"/>
      <c r="J3565" s="60"/>
      <c r="K3565" s="60"/>
      <c r="L3565" s="60"/>
      <c r="M3565" s="60"/>
      <c r="N3565" s="60"/>
      <c r="O3565" s="60"/>
    </row>
    <row r="3566" spans="1:15" x14ac:dyDescent="0.25">
      <c r="A3566" s="60"/>
      <c r="B3566" s="60"/>
      <c r="C3566" s="60"/>
      <c r="D3566" s="60"/>
      <c r="E3566" s="60"/>
      <c r="F3566" s="60"/>
      <c r="G3566" s="60"/>
      <c r="H3566" s="60"/>
      <c r="I3566" s="60"/>
      <c r="J3566" s="60"/>
      <c r="K3566" s="60"/>
      <c r="L3566" s="60"/>
      <c r="M3566" s="60"/>
      <c r="N3566" s="60"/>
      <c r="O3566" s="60"/>
    </row>
    <row r="3567" spans="1:15" x14ac:dyDescent="0.25">
      <c r="A3567" s="60"/>
      <c r="B3567" s="60"/>
      <c r="C3567" s="60"/>
      <c r="D3567" s="60"/>
      <c r="E3567" s="60"/>
      <c r="F3567" s="60"/>
      <c r="G3567" s="60"/>
      <c r="H3567" s="60"/>
      <c r="I3567" s="60"/>
      <c r="J3567" s="60"/>
      <c r="K3567" s="60"/>
      <c r="L3567" s="60"/>
      <c r="M3567" s="60"/>
      <c r="N3567" s="60"/>
      <c r="O3567" s="60"/>
    </row>
    <row r="3568" spans="1:15" x14ac:dyDescent="0.25">
      <c r="A3568" s="60"/>
      <c r="B3568" s="60"/>
      <c r="C3568" s="60"/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0"/>
    </row>
    <row r="3569" spans="1:15" x14ac:dyDescent="0.25">
      <c r="A3569" s="60"/>
      <c r="B3569" s="60"/>
      <c r="C3569" s="60"/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0"/>
    </row>
    <row r="3570" spans="1:15" x14ac:dyDescent="0.25">
      <c r="A3570" s="60"/>
      <c r="B3570" s="60"/>
      <c r="C3570" s="60"/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0"/>
    </row>
    <row r="3571" spans="1:15" x14ac:dyDescent="0.25">
      <c r="A3571" s="60"/>
      <c r="B3571" s="60"/>
      <c r="C3571" s="60"/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0"/>
    </row>
    <row r="3572" spans="1:15" x14ac:dyDescent="0.25">
      <c r="A3572" s="60"/>
      <c r="B3572" s="60"/>
      <c r="C3572" s="60"/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0"/>
    </row>
    <row r="3573" spans="1:15" x14ac:dyDescent="0.25">
      <c r="A3573" s="60"/>
      <c r="B3573" s="60"/>
      <c r="C3573" s="60"/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0"/>
    </row>
    <row r="3574" spans="1:15" x14ac:dyDescent="0.25">
      <c r="A3574" s="60"/>
      <c r="B3574" s="60"/>
      <c r="C3574" s="60"/>
      <c r="D3574" s="60"/>
      <c r="E3574" s="60"/>
      <c r="F3574" s="60"/>
      <c r="G3574" s="60"/>
      <c r="H3574" s="60"/>
      <c r="I3574" s="60"/>
      <c r="J3574" s="60"/>
      <c r="K3574" s="60"/>
      <c r="L3574" s="60"/>
      <c r="M3574" s="60"/>
      <c r="N3574" s="60"/>
      <c r="O3574" s="60"/>
    </row>
    <row r="3575" spans="1:15" x14ac:dyDescent="0.25">
      <c r="A3575" s="60"/>
      <c r="B3575" s="60"/>
      <c r="C3575" s="60"/>
      <c r="D3575" s="60"/>
      <c r="E3575" s="60"/>
      <c r="F3575" s="60"/>
      <c r="G3575" s="60"/>
      <c r="H3575" s="60"/>
      <c r="I3575" s="60"/>
      <c r="J3575" s="60"/>
      <c r="K3575" s="60"/>
      <c r="L3575" s="60"/>
      <c r="M3575" s="60"/>
      <c r="N3575" s="60"/>
      <c r="O3575" s="60"/>
    </row>
    <row r="3576" spans="1:15" x14ac:dyDescent="0.25">
      <c r="A3576" s="60"/>
      <c r="B3576" s="60"/>
      <c r="C3576" s="60"/>
      <c r="D3576" s="60"/>
      <c r="E3576" s="60"/>
      <c r="F3576" s="60"/>
      <c r="G3576" s="60"/>
      <c r="H3576" s="60"/>
      <c r="I3576" s="60"/>
      <c r="J3576" s="60"/>
      <c r="K3576" s="60"/>
      <c r="L3576" s="60"/>
      <c r="M3576" s="60"/>
      <c r="N3576" s="60"/>
      <c r="O3576" s="60"/>
    </row>
    <row r="3577" spans="1:15" x14ac:dyDescent="0.25">
      <c r="A3577" s="60"/>
      <c r="B3577" s="60"/>
      <c r="C3577" s="60"/>
      <c r="D3577" s="60"/>
      <c r="E3577" s="60"/>
      <c r="F3577" s="60"/>
      <c r="G3577" s="60"/>
      <c r="H3577" s="60"/>
      <c r="I3577" s="60"/>
      <c r="J3577" s="60"/>
      <c r="K3577" s="60"/>
      <c r="L3577" s="60"/>
      <c r="M3577" s="60"/>
      <c r="N3577" s="60"/>
      <c r="O3577" s="60"/>
    </row>
    <row r="3578" spans="1:15" x14ac:dyDescent="0.25">
      <c r="A3578" s="60"/>
      <c r="B3578" s="60"/>
      <c r="C3578" s="60"/>
      <c r="D3578" s="60"/>
      <c r="E3578" s="60"/>
      <c r="F3578" s="60"/>
      <c r="G3578" s="60"/>
      <c r="H3578" s="60"/>
      <c r="I3578" s="60"/>
      <c r="J3578" s="60"/>
      <c r="K3578" s="60"/>
      <c r="L3578" s="60"/>
      <c r="M3578" s="60"/>
      <c r="N3578" s="60"/>
      <c r="O3578" s="60"/>
    </row>
    <row r="3579" spans="1:15" x14ac:dyDescent="0.25">
      <c r="A3579" s="60"/>
      <c r="B3579" s="60"/>
      <c r="C3579" s="60"/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0"/>
    </row>
    <row r="3580" spans="1:15" x14ac:dyDescent="0.25">
      <c r="A3580" s="60"/>
      <c r="B3580" s="60"/>
      <c r="C3580" s="60"/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0"/>
    </row>
    <row r="3581" spans="1:15" x14ac:dyDescent="0.25">
      <c r="A3581" s="60"/>
      <c r="B3581" s="60"/>
      <c r="C3581" s="60"/>
      <c r="D3581" s="60"/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</row>
    <row r="3582" spans="1:15" x14ac:dyDescent="0.25">
      <c r="A3582" s="60"/>
      <c r="B3582" s="60"/>
      <c r="C3582" s="60"/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0"/>
    </row>
    <row r="3583" spans="1:15" x14ac:dyDescent="0.25">
      <c r="A3583" s="60"/>
      <c r="B3583" s="60"/>
      <c r="C3583" s="60"/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0"/>
    </row>
    <row r="3584" spans="1:15" x14ac:dyDescent="0.25">
      <c r="A3584" s="60"/>
      <c r="B3584" s="60"/>
      <c r="C3584" s="60"/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0"/>
    </row>
    <row r="3585" spans="1:15" x14ac:dyDescent="0.25">
      <c r="A3585" s="60"/>
      <c r="B3585" s="60"/>
      <c r="C3585" s="60"/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0"/>
    </row>
    <row r="3586" spans="1:15" x14ac:dyDescent="0.25">
      <c r="A3586" s="60"/>
      <c r="B3586" s="60"/>
      <c r="C3586" s="60"/>
      <c r="D3586" s="60"/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</row>
    <row r="3587" spans="1:15" x14ac:dyDescent="0.25">
      <c r="A3587" s="60"/>
      <c r="B3587" s="60"/>
      <c r="C3587" s="60"/>
      <c r="D3587" s="60"/>
      <c r="E3587" s="60"/>
      <c r="F3587" s="60"/>
      <c r="G3587" s="60"/>
      <c r="H3587" s="60"/>
      <c r="I3587" s="60"/>
      <c r="J3587" s="60"/>
      <c r="K3587" s="60"/>
      <c r="L3587" s="60"/>
      <c r="M3587" s="60"/>
      <c r="N3587" s="60"/>
      <c r="O3587" s="60"/>
    </row>
    <row r="3588" spans="1:15" x14ac:dyDescent="0.25">
      <c r="A3588" s="60"/>
      <c r="B3588" s="60"/>
      <c r="C3588" s="60"/>
      <c r="D3588" s="60"/>
      <c r="E3588" s="60"/>
      <c r="F3588" s="60"/>
      <c r="G3588" s="60"/>
      <c r="H3588" s="60"/>
      <c r="I3588" s="60"/>
      <c r="J3588" s="60"/>
      <c r="K3588" s="60"/>
      <c r="L3588" s="60"/>
      <c r="M3588" s="60"/>
      <c r="N3588" s="60"/>
      <c r="O3588" s="60"/>
    </row>
    <row r="3589" spans="1:15" x14ac:dyDescent="0.25">
      <c r="A3589" s="60"/>
      <c r="B3589" s="60"/>
      <c r="C3589" s="60"/>
      <c r="D3589" s="60"/>
      <c r="E3589" s="60"/>
      <c r="F3589" s="60"/>
      <c r="G3589" s="60"/>
      <c r="H3589" s="60"/>
      <c r="I3589" s="60"/>
      <c r="J3589" s="60"/>
      <c r="K3589" s="60"/>
      <c r="L3589" s="60"/>
      <c r="M3589" s="60"/>
      <c r="N3589" s="60"/>
      <c r="O3589" s="60"/>
    </row>
    <row r="3590" spans="1:15" x14ac:dyDescent="0.25">
      <c r="A3590" s="60"/>
      <c r="B3590" s="60"/>
      <c r="C3590" s="60"/>
      <c r="D3590" s="60"/>
      <c r="E3590" s="60"/>
      <c r="F3590" s="60"/>
      <c r="G3590" s="60"/>
      <c r="H3590" s="60"/>
      <c r="I3590" s="60"/>
      <c r="J3590" s="60"/>
      <c r="K3590" s="60"/>
      <c r="L3590" s="60"/>
      <c r="M3590" s="60"/>
      <c r="N3590" s="60"/>
      <c r="O3590" s="60"/>
    </row>
    <row r="3591" spans="1:15" x14ac:dyDescent="0.25">
      <c r="A3591" s="60"/>
      <c r="B3591" s="60"/>
      <c r="C3591" s="60"/>
      <c r="D3591" s="60"/>
      <c r="E3591" s="60"/>
      <c r="F3591" s="60"/>
      <c r="G3591" s="60"/>
      <c r="H3591" s="60"/>
      <c r="I3591" s="60"/>
      <c r="J3591" s="60"/>
      <c r="K3591" s="60"/>
      <c r="L3591" s="60"/>
      <c r="M3591" s="60"/>
      <c r="N3591" s="60"/>
      <c r="O3591" s="60"/>
    </row>
    <row r="3592" spans="1:15" x14ac:dyDescent="0.25">
      <c r="A3592" s="60"/>
      <c r="B3592" s="60"/>
      <c r="C3592" s="60"/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0"/>
    </row>
    <row r="3593" spans="1:15" x14ac:dyDescent="0.25">
      <c r="A3593" s="60"/>
      <c r="B3593" s="60"/>
      <c r="C3593" s="60"/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0"/>
    </row>
    <row r="3594" spans="1:15" x14ac:dyDescent="0.25">
      <c r="A3594" s="60"/>
      <c r="B3594" s="60"/>
      <c r="C3594" s="60"/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0"/>
    </row>
    <row r="3595" spans="1:15" x14ac:dyDescent="0.25">
      <c r="A3595" s="60"/>
      <c r="B3595" s="60"/>
      <c r="C3595" s="60"/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0"/>
    </row>
    <row r="3596" spans="1:15" x14ac:dyDescent="0.25">
      <c r="A3596" s="60"/>
      <c r="B3596" s="60"/>
      <c r="C3596" s="60"/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0"/>
    </row>
    <row r="3597" spans="1:15" x14ac:dyDescent="0.25">
      <c r="A3597" s="60"/>
      <c r="B3597" s="60"/>
      <c r="C3597" s="60"/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0"/>
    </row>
    <row r="3598" spans="1:15" x14ac:dyDescent="0.25">
      <c r="A3598" s="60"/>
      <c r="B3598" s="60"/>
      <c r="C3598" s="60"/>
      <c r="D3598" s="60"/>
      <c r="E3598" s="60"/>
      <c r="F3598" s="60"/>
      <c r="G3598" s="60"/>
      <c r="H3598" s="60"/>
      <c r="I3598" s="60"/>
      <c r="J3598" s="60"/>
      <c r="K3598" s="60"/>
      <c r="L3598" s="60"/>
      <c r="M3598" s="60"/>
      <c r="N3598" s="60"/>
      <c r="O3598" s="60"/>
    </row>
    <row r="3599" spans="1:15" x14ac:dyDescent="0.25">
      <c r="A3599" s="60"/>
      <c r="B3599" s="60"/>
      <c r="C3599" s="60"/>
      <c r="D3599" s="60"/>
      <c r="E3599" s="60"/>
      <c r="F3599" s="60"/>
      <c r="G3599" s="60"/>
      <c r="H3599" s="60"/>
      <c r="I3599" s="60"/>
      <c r="J3599" s="60"/>
      <c r="K3599" s="60"/>
      <c r="L3599" s="60"/>
      <c r="M3599" s="60"/>
      <c r="N3599" s="60"/>
      <c r="O3599" s="60"/>
    </row>
    <row r="3600" spans="1:15" x14ac:dyDescent="0.25">
      <c r="A3600" s="60"/>
      <c r="B3600" s="60"/>
      <c r="C3600" s="60"/>
      <c r="D3600" s="60"/>
      <c r="E3600" s="60"/>
      <c r="F3600" s="60"/>
      <c r="G3600" s="60"/>
      <c r="H3600" s="60"/>
      <c r="I3600" s="60"/>
      <c r="J3600" s="60"/>
      <c r="K3600" s="60"/>
      <c r="L3600" s="60"/>
      <c r="M3600" s="60"/>
      <c r="N3600" s="60"/>
      <c r="O3600" s="60"/>
    </row>
    <row r="3601" spans="1:15" x14ac:dyDescent="0.25">
      <c r="A3601" s="60"/>
      <c r="B3601" s="60"/>
      <c r="C3601" s="60"/>
      <c r="D3601" s="60"/>
      <c r="E3601" s="60"/>
      <c r="F3601" s="60"/>
      <c r="G3601" s="60"/>
      <c r="H3601" s="60"/>
      <c r="I3601" s="60"/>
      <c r="J3601" s="60"/>
      <c r="K3601" s="60"/>
      <c r="L3601" s="60"/>
      <c r="M3601" s="60"/>
      <c r="N3601" s="60"/>
      <c r="O3601" s="60"/>
    </row>
    <row r="3602" spans="1:15" x14ac:dyDescent="0.25">
      <c r="A3602" s="60"/>
      <c r="B3602" s="60"/>
      <c r="C3602" s="60"/>
      <c r="D3602" s="60"/>
      <c r="E3602" s="60"/>
      <c r="F3602" s="60"/>
      <c r="G3602" s="60"/>
      <c r="H3602" s="60"/>
      <c r="I3602" s="60"/>
      <c r="J3602" s="60"/>
      <c r="K3602" s="60"/>
      <c r="L3602" s="60"/>
      <c r="M3602" s="60"/>
      <c r="N3602" s="60"/>
      <c r="O3602" s="60"/>
    </row>
    <row r="3603" spans="1:15" x14ac:dyDescent="0.25">
      <c r="A3603" s="60"/>
      <c r="B3603" s="60"/>
      <c r="C3603" s="60"/>
      <c r="D3603" s="60"/>
      <c r="E3603" s="60"/>
      <c r="F3603" s="60"/>
      <c r="G3603" s="60"/>
      <c r="H3603" s="60"/>
      <c r="I3603" s="60"/>
      <c r="J3603" s="60"/>
      <c r="K3603" s="60"/>
      <c r="L3603" s="60"/>
      <c r="M3603" s="60"/>
      <c r="N3603" s="60"/>
      <c r="O3603" s="60"/>
    </row>
    <row r="3604" spans="1:15" x14ac:dyDescent="0.25">
      <c r="A3604" s="60"/>
      <c r="B3604" s="60"/>
      <c r="C3604" s="60"/>
      <c r="D3604" s="60"/>
      <c r="E3604" s="60"/>
      <c r="F3604" s="60"/>
      <c r="G3604" s="60"/>
      <c r="H3604" s="60"/>
      <c r="I3604" s="60"/>
      <c r="J3604" s="60"/>
      <c r="K3604" s="60"/>
      <c r="L3604" s="60"/>
      <c r="M3604" s="60"/>
      <c r="N3604" s="60"/>
      <c r="O3604" s="60"/>
    </row>
    <row r="3605" spans="1:15" x14ac:dyDescent="0.25">
      <c r="A3605" s="60"/>
      <c r="B3605" s="60"/>
      <c r="C3605" s="60"/>
      <c r="D3605" s="60"/>
      <c r="E3605" s="60"/>
      <c r="F3605" s="60"/>
      <c r="G3605" s="60"/>
      <c r="H3605" s="60"/>
      <c r="I3605" s="60"/>
      <c r="J3605" s="60"/>
      <c r="K3605" s="60"/>
      <c r="L3605" s="60"/>
      <c r="M3605" s="60"/>
      <c r="N3605" s="60"/>
      <c r="O3605" s="60"/>
    </row>
    <row r="3606" spans="1:15" x14ac:dyDescent="0.25">
      <c r="A3606" s="60"/>
      <c r="B3606" s="60"/>
      <c r="C3606" s="60"/>
      <c r="D3606" s="60"/>
      <c r="E3606" s="60"/>
      <c r="F3606" s="60"/>
      <c r="G3606" s="60"/>
      <c r="H3606" s="60"/>
      <c r="I3606" s="60"/>
      <c r="J3606" s="60"/>
      <c r="K3606" s="60"/>
      <c r="L3606" s="60"/>
      <c r="M3606" s="60"/>
      <c r="N3606" s="60"/>
      <c r="O3606" s="60"/>
    </row>
    <row r="3607" spans="1:15" x14ac:dyDescent="0.25">
      <c r="A3607" s="60"/>
      <c r="B3607" s="60"/>
      <c r="C3607" s="60"/>
      <c r="D3607" s="60"/>
      <c r="E3607" s="60"/>
      <c r="F3607" s="60"/>
      <c r="G3607" s="60"/>
      <c r="H3607" s="60"/>
      <c r="I3607" s="60"/>
      <c r="J3607" s="60"/>
      <c r="K3607" s="60"/>
      <c r="L3607" s="60"/>
      <c r="M3607" s="60"/>
      <c r="N3607" s="60"/>
      <c r="O3607" s="60"/>
    </row>
    <row r="3608" spans="1:15" x14ac:dyDescent="0.25">
      <c r="A3608" s="60"/>
      <c r="B3608" s="60"/>
      <c r="C3608" s="60"/>
      <c r="D3608" s="60"/>
      <c r="E3608" s="60"/>
      <c r="F3608" s="60"/>
      <c r="G3608" s="60"/>
      <c r="H3608" s="60"/>
      <c r="I3608" s="60"/>
      <c r="J3608" s="60"/>
      <c r="K3608" s="60"/>
      <c r="L3608" s="60"/>
      <c r="M3608" s="60"/>
      <c r="N3608" s="60"/>
      <c r="O3608" s="60"/>
    </row>
    <row r="3609" spans="1:15" x14ac:dyDescent="0.25">
      <c r="A3609" s="60"/>
      <c r="B3609" s="60"/>
      <c r="C3609" s="60"/>
      <c r="D3609" s="60"/>
      <c r="E3609" s="60"/>
      <c r="F3609" s="60"/>
      <c r="G3609" s="60"/>
      <c r="H3609" s="60"/>
      <c r="I3609" s="60"/>
      <c r="J3609" s="60"/>
      <c r="K3609" s="60"/>
      <c r="L3609" s="60"/>
      <c r="M3609" s="60"/>
      <c r="N3609" s="60"/>
      <c r="O3609" s="60"/>
    </row>
    <row r="3610" spans="1:15" x14ac:dyDescent="0.25">
      <c r="A3610" s="60"/>
      <c r="B3610" s="60"/>
      <c r="C3610" s="60"/>
      <c r="D3610" s="60"/>
      <c r="E3610" s="60"/>
      <c r="F3610" s="60"/>
      <c r="G3610" s="60"/>
      <c r="H3610" s="60"/>
      <c r="I3610" s="60"/>
      <c r="J3610" s="60"/>
      <c r="K3610" s="60"/>
      <c r="L3610" s="60"/>
      <c r="M3610" s="60"/>
      <c r="N3610" s="60"/>
      <c r="O3610" s="60"/>
    </row>
    <row r="3611" spans="1:15" x14ac:dyDescent="0.25">
      <c r="A3611" s="60"/>
      <c r="B3611" s="60"/>
      <c r="C3611" s="60"/>
      <c r="D3611" s="60"/>
      <c r="E3611" s="60"/>
      <c r="F3611" s="60"/>
      <c r="G3611" s="60"/>
      <c r="H3611" s="60"/>
      <c r="I3611" s="60"/>
      <c r="J3611" s="60"/>
      <c r="K3611" s="60"/>
      <c r="L3611" s="60"/>
      <c r="M3611" s="60"/>
      <c r="N3611" s="60"/>
      <c r="O3611" s="60"/>
    </row>
    <row r="3612" spans="1:15" x14ac:dyDescent="0.25">
      <c r="A3612" s="60"/>
      <c r="B3612" s="60"/>
      <c r="C3612" s="60"/>
      <c r="D3612" s="60"/>
      <c r="E3612" s="60"/>
      <c r="F3612" s="60"/>
      <c r="G3612" s="60"/>
      <c r="H3612" s="60"/>
      <c r="I3612" s="60"/>
      <c r="J3612" s="60"/>
      <c r="K3612" s="60"/>
      <c r="L3612" s="60"/>
      <c r="M3612" s="60"/>
      <c r="N3612" s="60"/>
      <c r="O3612" s="60"/>
    </row>
    <row r="3613" spans="1:15" x14ac:dyDescent="0.25">
      <c r="A3613" s="60"/>
      <c r="B3613" s="60"/>
      <c r="C3613" s="60"/>
      <c r="D3613" s="60"/>
      <c r="E3613" s="60"/>
      <c r="F3613" s="60"/>
      <c r="G3613" s="60"/>
      <c r="H3613" s="60"/>
      <c r="I3613" s="60"/>
      <c r="J3613" s="60"/>
      <c r="K3613" s="60"/>
      <c r="L3613" s="60"/>
      <c r="M3613" s="60"/>
      <c r="N3613" s="60"/>
      <c r="O3613" s="60"/>
    </row>
    <row r="3614" spans="1:15" x14ac:dyDescent="0.25">
      <c r="A3614" s="60"/>
      <c r="B3614" s="60"/>
      <c r="C3614" s="60"/>
      <c r="D3614" s="60"/>
      <c r="E3614" s="60"/>
      <c r="F3614" s="60"/>
      <c r="G3614" s="60"/>
      <c r="H3614" s="60"/>
      <c r="I3614" s="60"/>
      <c r="J3614" s="60"/>
      <c r="K3614" s="60"/>
      <c r="L3614" s="60"/>
      <c r="M3614" s="60"/>
      <c r="N3614" s="60"/>
      <c r="O3614" s="60"/>
    </row>
    <row r="3615" spans="1:15" x14ac:dyDescent="0.25">
      <c r="A3615" s="60"/>
      <c r="B3615" s="60"/>
      <c r="C3615" s="60"/>
      <c r="D3615" s="60"/>
      <c r="E3615" s="60"/>
      <c r="F3615" s="60"/>
      <c r="G3615" s="60"/>
      <c r="H3615" s="60"/>
      <c r="I3615" s="60"/>
      <c r="J3615" s="60"/>
      <c r="K3615" s="60"/>
      <c r="L3615" s="60"/>
      <c r="M3615" s="60"/>
      <c r="N3615" s="60"/>
      <c r="O3615" s="60"/>
    </row>
    <row r="3616" spans="1:15" x14ac:dyDescent="0.25">
      <c r="A3616" s="60"/>
      <c r="B3616" s="60"/>
      <c r="C3616" s="60"/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0"/>
    </row>
    <row r="3617" spans="1:15" x14ac:dyDescent="0.25">
      <c r="A3617" s="60"/>
      <c r="B3617" s="60"/>
      <c r="C3617" s="60"/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0"/>
    </row>
    <row r="3618" spans="1:15" x14ac:dyDescent="0.25">
      <c r="A3618" s="60"/>
      <c r="B3618" s="60"/>
      <c r="C3618" s="60"/>
      <c r="D3618" s="60"/>
      <c r="E3618" s="60"/>
      <c r="F3618" s="60"/>
      <c r="G3618" s="60"/>
      <c r="H3618" s="60"/>
      <c r="I3618" s="60"/>
      <c r="J3618" s="60"/>
      <c r="K3618" s="60"/>
      <c r="L3618" s="60"/>
      <c r="M3618" s="60"/>
      <c r="N3618" s="60"/>
      <c r="O3618" s="60"/>
    </row>
    <row r="3619" spans="1:15" x14ac:dyDescent="0.25">
      <c r="A3619" s="60"/>
      <c r="B3619" s="60"/>
      <c r="C3619" s="60"/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0"/>
    </row>
    <row r="3620" spans="1:15" x14ac:dyDescent="0.25">
      <c r="A3620" s="60"/>
      <c r="B3620" s="60"/>
      <c r="C3620" s="60"/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0"/>
    </row>
    <row r="3621" spans="1:15" x14ac:dyDescent="0.25">
      <c r="A3621" s="60"/>
      <c r="B3621" s="60"/>
      <c r="C3621" s="60"/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0"/>
    </row>
    <row r="3622" spans="1:15" x14ac:dyDescent="0.25">
      <c r="A3622" s="60"/>
      <c r="B3622" s="60"/>
      <c r="C3622" s="60"/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0"/>
    </row>
    <row r="3623" spans="1:15" x14ac:dyDescent="0.25">
      <c r="A3623" s="60"/>
      <c r="B3623" s="60"/>
      <c r="C3623" s="60"/>
      <c r="D3623" s="60"/>
      <c r="E3623" s="60"/>
      <c r="F3623" s="60"/>
      <c r="G3623" s="60"/>
      <c r="H3623" s="60"/>
      <c r="I3623" s="60"/>
      <c r="J3623" s="60"/>
      <c r="K3623" s="60"/>
      <c r="L3623" s="60"/>
      <c r="M3623" s="60"/>
      <c r="N3623" s="60"/>
      <c r="O3623" s="60"/>
    </row>
    <row r="3624" spans="1:15" x14ac:dyDescent="0.25">
      <c r="A3624" s="60"/>
      <c r="B3624" s="60"/>
      <c r="C3624" s="60"/>
      <c r="D3624" s="60"/>
      <c r="E3624" s="60"/>
      <c r="F3624" s="60"/>
      <c r="G3624" s="60"/>
      <c r="H3624" s="60"/>
      <c r="I3624" s="60"/>
      <c r="J3624" s="60"/>
      <c r="K3624" s="60"/>
      <c r="L3624" s="60"/>
      <c r="M3624" s="60"/>
      <c r="N3624" s="60"/>
      <c r="O3624" s="60"/>
    </row>
    <row r="3625" spans="1:15" x14ac:dyDescent="0.25">
      <c r="A3625" s="60"/>
      <c r="B3625" s="60"/>
      <c r="C3625" s="60"/>
      <c r="D3625" s="60"/>
      <c r="E3625" s="60"/>
      <c r="F3625" s="60"/>
      <c r="G3625" s="60"/>
      <c r="H3625" s="60"/>
      <c r="I3625" s="60"/>
      <c r="J3625" s="60"/>
      <c r="K3625" s="60"/>
      <c r="L3625" s="60"/>
      <c r="M3625" s="60"/>
      <c r="N3625" s="60"/>
      <c r="O3625" s="60"/>
    </row>
    <row r="3626" spans="1:15" x14ac:dyDescent="0.25">
      <c r="A3626" s="60"/>
      <c r="B3626" s="60"/>
      <c r="C3626" s="60"/>
      <c r="D3626" s="60"/>
      <c r="E3626" s="60"/>
      <c r="F3626" s="60"/>
      <c r="G3626" s="60"/>
      <c r="H3626" s="60"/>
      <c r="I3626" s="60"/>
      <c r="J3626" s="60"/>
      <c r="K3626" s="60"/>
      <c r="L3626" s="60"/>
      <c r="M3626" s="60"/>
      <c r="N3626" s="60"/>
      <c r="O3626" s="60"/>
    </row>
    <row r="3627" spans="1:15" x14ac:dyDescent="0.25">
      <c r="A3627" s="60"/>
      <c r="B3627" s="60"/>
      <c r="C3627" s="60"/>
      <c r="D3627" s="60"/>
      <c r="E3627" s="60"/>
      <c r="F3627" s="60"/>
      <c r="G3627" s="60"/>
      <c r="H3627" s="60"/>
      <c r="I3627" s="60"/>
      <c r="J3627" s="60"/>
      <c r="K3627" s="60"/>
      <c r="L3627" s="60"/>
      <c r="M3627" s="60"/>
      <c r="N3627" s="60"/>
      <c r="O3627" s="60"/>
    </row>
    <row r="3628" spans="1:15" x14ac:dyDescent="0.25">
      <c r="A3628" s="60"/>
      <c r="B3628" s="60"/>
      <c r="C3628" s="60"/>
      <c r="D3628" s="60"/>
      <c r="E3628" s="60"/>
      <c r="F3628" s="60"/>
      <c r="G3628" s="60"/>
      <c r="H3628" s="60"/>
      <c r="I3628" s="60"/>
      <c r="J3628" s="60"/>
      <c r="K3628" s="60"/>
      <c r="L3628" s="60"/>
      <c r="M3628" s="60"/>
      <c r="N3628" s="60"/>
      <c r="O3628" s="60"/>
    </row>
    <row r="3629" spans="1:15" x14ac:dyDescent="0.25">
      <c r="A3629" s="60"/>
      <c r="B3629" s="60"/>
      <c r="C3629" s="60"/>
      <c r="D3629" s="60"/>
      <c r="E3629" s="60"/>
      <c r="F3629" s="60"/>
      <c r="G3629" s="60"/>
      <c r="H3629" s="60"/>
      <c r="I3629" s="60"/>
      <c r="J3629" s="60"/>
      <c r="K3629" s="60"/>
      <c r="L3629" s="60"/>
      <c r="M3629" s="60"/>
      <c r="N3629" s="60"/>
      <c r="O3629" s="60"/>
    </row>
    <row r="3630" spans="1:15" x14ac:dyDescent="0.25">
      <c r="A3630" s="60"/>
      <c r="B3630" s="60"/>
      <c r="C3630" s="60"/>
      <c r="D3630" s="60"/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</row>
    <row r="3631" spans="1:15" x14ac:dyDescent="0.25">
      <c r="A3631" s="60"/>
      <c r="B3631" s="60"/>
      <c r="C3631" s="60"/>
      <c r="D3631" s="60"/>
      <c r="E3631" s="60"/>
      <c r="F3631" s="60"/>
      <c r="G3631" s="60"/>
      <c r="H3631" s="60"/>
      <c r="I3631" s="60"/>
      <c r="J3631" s="60"/>
      <c r="K3631" s="60"/>
      <c r="L3631" s="60"/>
      <c r="M3631" s="60"/>
      <c r="N3631" s="60"/>
      <c r="O3631" s="60"/>
    </row>
    <row r="3632" spans="1:15" x14ac:dyDescent="0.25">
      <c r="A3632" s="60"/>
      <c r="B3632" s="60"/>
      <c r="C3632" s="60"/>
      <c r="D3632" s="60"/>
      <c r="E3632" s="60"/>
      <c r="F3632" s="60"/>
      <c r="G3632" s="60"/>
      <c r="H3632" s="60"/>
      <c r="I3632" s="60"/>
      <c r="J3632" s="60"/>
      <c r="K3632" s="60"/>
      <c r="L3632" s="60"/>
      <c r="M3632" s="60"/>
      <c r="N3632" s="60"/>
      <c r="O3632" s="60"/>
    </row>
    <row r="3633" spans="1:15" x14ac:dyDescent="0.25">
      <c r="A3633" s="60"/>
      <c r="B3633" s="60"/>
      <c r="C3633" s="60"/>
      <c r="D3633" s="60"/>
      <c r="E3633" s="60"/>
      <c r="F3633" s="60"/>
      <c r="G3633" s="60"/>
      <c r="H3633" s="60"/>
      <c r="I3633" s="60"/>
      <c r="J3633" s="60"/>
      <c r="K3633" s="60"/>
      <c r="L3633" s="60"/>
      <c r="M3633" s="60"/>
      <c r="N3633" s="60"/>
      <c r="O3633" s="60"/>
    </row>
    <row r="3634" spans="1:15" x14ac:dyDescent="0.25">
      <c r="A3634" s="60"/>
      <c r="B3634" s="60"/>
      <c r="C3634" s="60"/>
      <c r="D3634" s="60"/>
      <c r="E3634" s="60"/>
      <c r="F3634" s="60"/>
      <c r="G3634" s="60"/>
      <c r="H3634" s="60"/>
      <c r="I3634" s="60"/>
      <c r="J3634" s="60"/>
      <c r="K3634" s="60"/>
      <c r="L3634" s="60"/>
      <c r="M3634" s="60"/>
      <c r="N3634" s="60"/>
      <c r="O3634" s="60"/>
    </row>
    <row r="3635" spans="1:15" x14ac:dyDescent="0.25">
      <c r="A3635" s="60"/>
      <c r="B3635" s="60"/>
      <c r="C3635" s="60"/>
      <c r="D3635" s="60"/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</row>
    <row r="3636" spans="1:15" x14ac:dyDescent="0.25">
      <c r="A3636" s="60"/>
      <c r="B3636" s="60"/>
      <c r="C3636" s="60"/>
      <c r="D3636" s="60"/>
      <c r="E3636" s="60"/>
      <c r="F3636" s="60"/>
      <c r="G3636" s="60"/>
      <c r="H3636" s="60"/>
      <c r="I3636" s="60"/>
      <c r="J3636" s="60"/>
      <c r="K3636" s="60"/>
      <c r="L3636" s="60"/>
      <c r="M3636" s="60"/>
      <c r="N3636" s="60"/>
      <c r="O3636" s="60"/>
    </row>
    <row r="3637" spans="1:15" x14ac:dyDescent="0.25">
      <c r="A3637" s="60"/>
      <c r="B3637" s="60"/>
      <c r="C3637" s="60"/>
      <c r="D3637" s="60"/>
      <c r="E3637" s="60"/>
      <c r="F3637" s="60"/>
      <c r="G3637" s="60"/>
      <c r="H3637" s="60"/>
      <c r="I3637" s="60"/>
      <c r="J3637" s="60"/>
      <c r="K3637" s="60"/>
      <c r="L3637" s="60"/>
      <c r="M3637" s="60"/>
      <c r="N3637" s="60"/>
      <c r="O3637" s="60"/>
    </row>
    <row r="3638" spans="1:15" x14ac:dyDescent="0.25">
      <c r="A3638" s="60"/>
      <c r="B3638" s="60"/>
      <c r="C3638" s="60"/>
      <c r="D3638" s="60"/>
      <c r="E3638" s="60"/>
      <c r="F3638" s="60"/>
      <c r="G3638" s="60"/>
      <c r="H3638" s="60"/>
      <c r="I3638" s="60"/>
      <c r="J3638" s="60"/>
      <c r="K3638" s="60"/>
      <c r="L3638" s="60"/>
      <c r="M3638" s="60"/>
      <c r="N3638" s="60"/>
      <c r="O3638" s="60"/>
    </row>
    <row r="3639" spans="1:15" x14ac:dyDescent="0.25">
      <c r="A3639" s="60"/>
      <c r="B3639" s="60"/>
      <c r="C3639" s="60"/>
      <c r="D3639" s="60"/>
      <c r="E3639" s="60"/>
      <c r="F3639" s="60"/>
      <c r="G3639" s="60"/>
      <c r="H3639" s="60"/>
      <c r="I3639" s="60"/>
      <c r="J3639" s="60"/>
      <c r="K3639" s="60"/>
      <c r="L3639" s="60"/>
      <c r="M3639" s="60"/>
      <c r="N3639" s="60"/>
      <c r="O3639" s="60"/>
    </row>
    <row r="3640" spans="1:15" x14ac:dyDescent="0.25">
      <c r="A3640" s="60"/>
      <c r="B3640" s="60"/>
      <c r="C3640" s="60"/>
      <c r="D3640" s="60"/>
      <c r="E3640" s="60"/>
      <c r="F3640" s="60"/>
      <c r="G3640" s="60"/>
      <c r="H3640" s="60"/>
      <c r="I3640" s="60"/>
      <c r="J3640" s="60"/>
      <c r="K3640" s="60"/>
      <c r="L3640" s="60"/>
      <c r="M3640" s="60"/>
      <c r="N3640" s="60"/>
      <c r="O3640" s="60"/>
    </row>
    <row r="3641" spans="1:15" x14ac:dyDescent="0.25">
      <c r="A3641" s="60"/>
      <c r="B3641" s="60"/>
      <c r="C3641" s="60"/>
      <c r="D3641" s="60"/>
      <c r="E3641" s="60"/>
      <c r="F3641" s="60"/>
      <c r="G3641" s="60"/>
      <c r="H3641" s="60"/>
      <c r="I3641" s="60"/>
      <c r="J3641" s="60"/>
      <c r="K3641" s="60"/>
      <c r="L3641" s="60"/>
      <c r="M3641" s="60"/>
      <c r="N3641" s="60"/>
      <c r="O3641" s="60"/>
    </row>
    <row r="3642" spans="1:15" x14ac:dyDescent="0.25">
      <c r="A3642" s="60"/>
      <c r="B3642" s="60"/>
      <c r="C3642" s="60"/>
      <c r="D3642" s="60"/>
      <c r="E3642" s="60"/>
      <c r="F3642" s="60"/>
      <c r="G3642" s="60"/>
      <c r="H3642" s="60"/>
      <c r="I3642" s="60"/>
      <c r="J3642" s="60"/>
      <c r="K3642" s="60"/>
      <c r="L3642" s="60"/>
      <c r="M3642" s="60"/>
      <c r="N3642" s="60"/>
      <c r="O3642" s="60"/>
    </row>
    <row r="3643" spans="1:15" x14ac:dyDescent="0.25">
      <c r="A3643" s="60"/>
      <c r="B3643" s="60"/>
      <c r="C3643" s="60"/>
      <c r="D3643" s="60"/>
      <c r="E3643" s="60"/>
      <c r="F3643" s="60"/>
      <c r="G3643" s="60"/>
      <c r="H3643" s="60"/>
      <c r="I3643" s="60"/>
      <c r="J3643" s="60"/>
      <c r="K3643" s="60"/>
      <c r="L3643" s="60"/>
      <c r="M3643" s="60"/>
      <c r="N3643" s="60"/>
      <c r="O3643" s="60"/>
    </row>
    <row r="3644" spans="1:15" x14ac:dyDescent="0.25">
      <c r="A3644" s="60"/>
      <c r="B3644" s="60"/>
      <c r="C3644" s="60"/>
      <c r="D3644" s="60"/>
      <c r="E3644" s="60"/>
      <c r="F3644" s="60"/>
      <c r="G3644" s="60"/>
      <c r="H3644" s="60"/>
      <c r="I3644" s="60"/>
      <c r="J3644" s="60"/>
      <c r="K3644" s="60"/>
      <c r="L3644" s="60"/>
      <c r="M3644" s="60"/>
      <c r="N3644" s="60"/>
      <c r="O3644" s="60"/>
    </row>
    <row r="3645" spans="1:15" x14ac:dyDescent="0.25">
      <c r="A3645" s="60"/>
      <c r="B3645" s="60"/>
      <c r="C3645" s="60"/>
      <c r="D3645" s="60"/>
      <c r="E3645" s="60"/>
      <c r="F3645" s="60"/>
      <c r="G3645" s="60"/>
      <c r="H3645" s="60"/>
      <c r="I3645" s="60"/>
      <c r="J3645" s="60"/>
      <c r="K3645" s="60"/>
      <c r="L3645" s="60"/>
      <c r="M3645" s="60"/>
      <c r="N3645" s="60"/>
      <c r="O3645" s="60"/>
    </row>
    <row r="3646" spans="1:15" x14ac:dyDescent="0.25">
      <c r="A3646" s="60"/>
      <c r="B3646" s="60"/>
      <c r="C3646" s="60"/>
      <c r="D3646" s="60"/>
      <c r="E3646" s="60"/>
      <c r="F3646" s="60"/>
      <c r="G3646" s="60"/>
      <c r="H3646" s="60"/>
      <c r="I3646" s="60"/>
      <c r="J3646" s="60"/>
      <c r="K3646" s="60"/>
      <c r="L3646" s="60"/>
      <c r="M3646" s="60"/>
      <c r="N3646" s="60"/>
      <c r="O3646" s="60"/>
    </row>
    <row r="3647" spans="1:15" x14ac:dyDescent="0.25">
      <c r="A3647" s="60"/>
      <c r="B3647" s="60"/>
      <c r="C3647" s="60"/>
      <c r="D3647" s="60"/>
      <c r="E3647" s="60"/>
      <c r="F3647" s="60"/>
      <c r="G3647" s="60"/>
      <c r="H3647" s="60"/>
      <c r="I3647" s="60"/>
      <c r="J3647" s="60"/>
      <c r="K3647" s="60"/>
      <c r="L3647" s="60"/>
      <c r="M3647" s="60"/>
      <c r="N3647" s="60"/>
      <c r="O3647" s="60"/>
    </row>
    <row r="3648" spans="1:15" x14ac:dyDescent="0.25">
      <c r="A3648" s="60"/>
      <c r="B3648" s="60"/>
      <c r="C3648" s="60"/>
      <c r="D3648" s="60"/>
      <c r="E3648" s="60"/>
      <c r="F3648" s="60"/>
      <c r="G3648" s="60"/>
      <c r="H3648" s="60"/>
      <c r="I3648" s="60"/>
      <c r="J3648" s="60"/>
      <c r="K3648" s="60"/>
      <c r="L3648" s="60"/>
      <c r="M3648" s="60"/>
      <c r="N3648" s="60"/>
      <c r="O3648" s="60"/>
    </row>
    <row r="3649" spans="1:15" x14ac:dyDescent="0.25">
      <c r="A3649" s="60"/>
      <c r="B3649" s="60"/>
      <c r="C3649" s="60"/>
      <c r="D3649" s="60"/>
      <c r="E3649" s="60"/>
      <c r="F3649" s="60"/>
      <c r="G3649" s="60"/>
      <c r="H3649" s="60"/>
      <c r="I3649" s="60"/>
      <c r="J3649" s="60"/>
      <c r="K3649" s="60"/>
      <c r="L3649" s="60"/>
      <c r="M3649" s="60"/>
      <c r="N3649" s="60"/>
      <c r="O3649" s="60"/>
    </row>
    <row r="3650" spans="1:15" x14ac:dyDescent="0.25">
      <c r="A3650" s="60"/>
      <c r="B3650" s="60"/>
      <c r="C3650" s="60"/>
      <c r="D3650" s="60"/>
      <c r="E3650" s="60"/>
      <c r="F3650" s="60"/>
      <c r="G3650" s="60"/>
      <c r="H3650" s="60"/>
      <c r="I3650" s="60"/>
      <c r="J3650" s="60"/>
      <c r="K3650" s="60"/>
      <c r="L3650" s="60"/>
      <c r="M3650" s="60"/>
      <c r="N3650" s="60"/>
      <c r="O3650" s="60"/>
    </row>
    <row r="3651" spans="1:15" x14ac:dyDescent="0.25">
      <c r="A3651" s="60"/>
      <c r="B3651" s="60"/>
      <c r="C3651" s="60"/>
      <c r="D3651" s="60"/>
      <c r="E3651" s="60"/>
      <c r="F3651" s="60"/>
      <c r="G3651" s="60"/>
      <c r="H3651" s="60"/>
      <c r="I3651" s="60"/>
      <c r="J3651" s="60"/>
      <c r="K3651" s="60"/>
      <c r="L3651" s="60"/>
      <c r="M3651" s="60"/>
      <c r="N3651" s="60"/>
      <c r="O3651" s="60"/>
    </row>
    <row r="3652" spans="1:15" x14ac:dyDescent="0.25">
      <c r="A3652" s="60"/>
      <c r="B3652" s="60"/>
      <c r="C3652" s="60"/>
      <c r="D3652" s="60"/>
      <c r="E3652" s="60"/>
      <c r="F3652" s="60"/>
      <c r="G3652" s="60"/>
      <c r="H3652" s="60"/>
      <c r="I3652" s="60"/>
      <c r="J3652" s="60"/>
      <c r="K3652" s="60"/>
      <c r="L3652" s="60"/>
      <c r="M3652" s="60"/>
      <c r="N3652" s="60"/>
      <c r="O3652" s="60"/>
    </row>
    <row r="3653" spans="1:15" x14ac:dyDescent="0.25">
      <c r="A3653" s="60"/>
      <c r="B3653" s="60"/>
      <c r="C3653" s="60"/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0"/>
    </row>
    <row r="3654" spans="1:15" x14ac:dyDescent="0.25">
      <c r="A3654" s="60"/>
      <c r="B3654" s="60"/>
      <c r="C3654" s="60"/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0"/>
    </row>
    <row r="3655" spans="1:15" x14ac:dyDescent="0.25">
      <c r="A3655" s="60"/>
      <c r="B3655" s="60"/>
      <c r="C3655" s="60"/>
      <c r="D3655" s="60"/>
      <c r="E3655" s="60"/>
      <c r="F3655" s="60"/>
      <c r="G3655" s="60"/>
      <c r="H3655" s="60"/>
      <c r="I3655" s="60"/>
      <c r="J3655" s="60"/>
      <c r="K3655" s="60"/>
      <c r="L3655" s="60"/>
      <c r="M3655" s="60"/>
      <c r="N3655" s="60"/>
      <c r="O3655" s="60"/>
    </row>
    <row r="3656" spans="1:15" x14ac:dyDescent="0.25">
      <c r="A3656" s="60"/>
      <c r="B3656" s="60"/>
      <c r="C3656" s="60"/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0"/>
    </row>
    <row r="3657" spans="1:15" x14ac:dyDescent="0.25">
      <c r="A3657" s="60"/>
      <c r="B3657" s="60"/>
      <c r="C3657" s="60"/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0"/>
    </row>
    <row r="3658" spans="1:15" x14ac:dyDescent="0.25">
      <c r="A3658" s="60"/>
      <c r="B3658" s="60"/>
      <c r="C3658" s="60"/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0"/>
    </row>
    <row r="3659" spans="1:15" x14ac:dyDescent="0.25">
      <c r="A3659" s="60"/>
      <c r="B3659" s="60"/>
      <c r="C3659" s="60"/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0"/>
    </row>
    <row r="3660" spans="1:15" x14ac:dyDescent="0.25">
      <c r="A3660" s="60"/>
      <c r="B3660" s="60"/>
      <c r="C3660" s="60"/>
      <c r="D3660" s="60"/>
      <c r="E3660" s="60"/>
      <c r="F3660" s="60"/>
      <c r="G3660" s="60"/>
      <c r="H3660" s="60"/>
      <c r="I3660" s="60"/>
      <c r="J3660" s="60"/>
      <c r="K3660" s="60"/>
      <c r="L3660" s="60"/>
      <c r="M3660" s="60"/>
      <c r="N3660" s="60"/>
      <c r="O3660" s="60"/>
    </row>
    <row r="3661" spans="1:15" x14ac:dyDescent="0.25">
      <c r="A3661" s="60"/>
      <c r="B3661" s="60"/>
      <c r="C3661" s="60"/>
      <c r="D3661" s="60"/>
      <c r="E3661" s="60"/>
      <c r="F3661" s="60"/>
      <c r="G3661" s="60"/>
      <c r="H3661" s="60"/>
      <c r="I3661" s="60"/>
      <c r="J3661" s="60"/>
      <c r="K3661" s="60"/>
      <c r="L3661" s="60"/>
      <c r="M3661" s="60"/>
      <c r="N3661" s="60"/>
      <c r="O3661" s="60"/>
    </row>
    <row r="3662" spans="1:15" x14ac:dyDescent="0.25">
      <c r="A3662" s="60"/>
      <c r="B3662" s="60"/>
      <c r="C3662" s="60"/>
      <c r="D3662" s="60"/>
      <c r="E3662" s="60"/>
      <c r="F3662" s="60"/>
      <c r="G3662" s="60"/>
      <c r="H3662" s="60"/>
      <c r="I3662" s="60"/>
      <c r="J3662" s="60"/>
      <c r="K3662" s="60"/>
      <c r="L3662" s="60"/>
      <c r="M3662" s="60"/>
      <c r="N3662" s="60"/>
      <c r="O3662" s="60"/>
    </row>
    <row r="3663" spans="1:15" x14ac:dyDescent="0.25">
      <c r="A3663" s="60"/>
      <c r="B3663" s="60"/>
      <c r="C3663" s="60"/>
      <c r="D3663" s="60"/>
      <c r="E3663" s="60"/>
      <c r="F3663" s="60"/>
      <c r="G3663" s="60"/>
      <c r="H3663" s="60"/>
      <c r="I3663" s="60"/>
      <c r="J3663" s="60"/>
      <c r="K3663" s="60"/>
      <c r="L3663" s="60"/>
      <c r="M3663" s="60"/>
      <c r="N3663" s="60"/>
      <c r="O3663" s="60"/>
    </row>
    <row r="3664" spans="1:15" x14ac:dyDescent="0.25">
      <c r="A3664" s="60"/>
      <c r="B3664" s="60"/>
      <c r="C3664" s="60"/>
      <c r="D3664" s="60"/>
      <c r="E3664" s="60"/>
      <c r="F3664" s="60"/>
      <c r="G3664" s="60"/>
      <c r="H3664" s="60"/>
      <c r="I3664" s="60"/>
      <c r="J3664" s="60"/>
      <c r="K3664" s="60"/>
      <c r="L3664" s="60"/>
      <c r="M3664" s="60"/>
      <c r="N3664" s="60"/>
      <c r="O3664" s="60"/>
    </row>
    <row r="3665" spans="1:15" x14ac:dyDescent="0.25">
      <c r="A3665" s="60"/>
      <c r="B3665" s="60"/>
      <c r="C3665" s="60"/>
      <c r="D3665" s="60"/>
      <c r="E3665" s="60"/>
      <c r="F3665" s="60"/>
      <c r="G3665" s="60"/>
      <c r="H3665" s="60"/>
      <c r="I3665" s="60"/>
      <c r="J3665" s="60"/>
      <c r="K3665" s="60"/>
      <c r="L3665" s="60"/>
      <c r="M3665" s="60"/>
      <c r="N3665" s="60"/>
      <c r="O3665" s="60"/>
    </row>
    <row r="3666" spans="1:15" x14ac:dyDescent="0.25">
      <c r="A3666" s="60"/>
      <c r="B3666" s="60"/>
      <c r="C3666" s="60"/>
      <c r="D3666" s="60"/>
      <c r="E3666" s="60"/>
      <c r="F3666" s="60"/>
      <c r="G3666" s="60"/>
      <c r="H3666" s="60"/>
      <c r="I3666" s="60"/>
      <c r="J3666" s="60"/>
      <c r="K3666" s="60"/>
      <c r="L3666" s="60"/>
      <c r="M3666" s="60"/>
      <c r="N3666" s="60"/>
      <c r="O3666" s="60"/>
    </row>
    <row r="3667" spans="1:15" x14ac:dyDescent="0.25">
      <c r="A3667" s="60"/>
      <c r="B3667" s="60"/>
      <c r="C3667" s="60"/>
      <c r="D3667" s="60"/>
      <c r="E3667" s="60"/>
      <c r="F3667" s="60"/>
      <c r="G3667" s="60"/>
      <c r="H3667" s="60"/>
      <c r="I3667" s="60"/>
      <c r="J3667" s="60"/>
      <c r="K3667" s="60"/>
      <c r="L3667" s="60"/>
      <c r="M3667" s="60"/>
      <c r="N3667" s="60"/>
      <c r="O3667" s="60"/>
    </row>
    <row r="3668" spans="1:15" x14ac:dyDescent="0.25">
      <c r="A3668" s="60"/>
      <c r="B3668" s="60"/>
      <c r="C3668" s="60"/>
      <c r="D3668" s="60"/>
      <c r="E3668" s="60"/>
      <c r="F3668" s="60"/>
      <c r="G3668" s="60"/>
      <c r="H3668" s="60"/>
      <c r="I3668" s="60"/>
      <c r="J3668" s="60"/>
      <c r="K3668" s="60"/>
      <c r="L3668" s="60"/>
      <c r="M3668" s="60"/>
      <c r="N3668" s="60"/>
      <c r="O3668" s="60"/>
    </row>
    <row r="3669" spans="1:15" x14ac:dyDescent="0.25">
      <c r="A3669" s="60"/>
      <c r="B3669" s="60"/>
      <c r="C3669" s="60"/>
      <c r="D3669" s="60"/>
      <c r="E3669" s="60"/>
      <c r="F3669" s="60"/>
      <c r="G3669" s="60"/>
      <c r="H3669" s="60"/>
      <c r="I3669" s="60"/>
      <c r="J3669" s="60"/>
      <c r="K3669" s="60"/>
      <c r="L3669" s="60"/>
      <c r="M3669" s="60"/>
      <c r="N3669" s="60"/>
      <c r="O3669" s="60"/>
    </row>
    <row r="3670" spans="1:15" x14ac:dyDescent="0.25">
      <c r="A3670" s="60"/>
      <c r="B3670" s="60"/>
      <c r="C3670" s="60"/>
      <c r="D3670" s="60"/>
      <c r="E3670" s="60"/>
      <c r="F3670" s="60"/>
      <c r="G3670" s="60"/>
      <c r="H3670" s="60"/>
      <c r="I3670" s="60"/>
      <c r="J3670" s="60"/>
      <c r="K3670" s="60"/>
      <c r="L3670" s="60"/>
      <c r="M3670" s="60"/>
      <c r="N3670" s="60"/>
      <c r="O3670" s="60"/>
    </row>
    <row r="3671" spans="1:15" x14ac:dyDescent="0.25">
      <c r="A3671" s="60"/>
      <c r="B3671" s="60"/>
      <c r="C3671" s="60"/>
      <c r="D3671" s="60"/>
      <c r="E3671" s="60"/>
      <c r="F3671" s="60"/>
      <c r="G3671" s="60"/>
      <c r="H3671" s="60"/>
      <c r="I3671" s="60"/>
      <c r="J3671" s="60"/>
      <c r="K3671" s="60"/>
      <c r="L3671" s="60"/>
      <c r="M3671" s="60"/>
      <c r="N3671" s="60"/>
      <c r="O3671" s="60"/>
    </row>
    <row r="3672" spans="1:15" x14ac:dyDescent="0.25">
      <c r="A3672" s="60"/>
      <c r="B3672" s="60"/>
      <c r="C3672" s="60"/>
      <c r="D3672" s="60"/>
      <c r="E3672" s="60"/>
      <c r="F3672" s="60"/>
      <c r="G3672" s="60"/>
      <c r="H3672" s="60"/>
      <c r="I3672" s="60"/>
      <c r="J3672" s="60"/>
      <c r="K3672" s="60"/>
      <c r="L3672" s="60"/>
      <c r="M3672" s="60"/>
      <c r="N3672" s="60"/>
      <c r="O3672" s="60"/>
    </row>
    <row r="3673" spans="1:15" x14ac:dyDescent="0.25">
      <c r="A3673" s="60"/>
      <c r="B3673" s="60"/>
      <c r="C3673" s="60"/>
      <c r="D3673" s="60"/>
      <c r="E3673" s="60"/>
      <c r="F3673" s="60"/>
      <c r="G3673" s="60"/>
      <c r="H3673" s="60"/>
      <c r="I3673" s="60"/>
      <c r="J3673" s="60"/>
      <c r="K3673" s="60"/>
      <c r="L3673" s="60"/>
      <c r="M3673" s="60"/>
      <c r="N3673" s="60"/>
      <c r="O3673" s="60"/>
    </row>
    <row r="3674" spans="1:15" x14ac:dyDescent="0.25">
      <c r="A3674" s="60"/>
      <c r="B3674" s="60"/>
      <c r="C3674" s="60"/>
      <c r="D3674" s="60"/>
      <c r="E3674" s="60"/>
      <c r="F3674" s="60"/>
      <c r="G3674" s="60"/>
      <c r="H3674" s="60"/>
      <c r="I3674" s="60"/>
      <c r="J3674" s="60"/>
      <c r="K3674" s="60"/>
      <c r="L3674" s="60"/>
      <c r="M3674" s="60"/>
      <c r="N3674" s="60"/>
      <c r="O3674" s="60"/>
    </row>
    <row r="3675" spans="1:15" x14ac:dyDescent="0.25">
      <c r="A3675" s="60"/>
      <c r="B3675" s="60"/>
      <c r="C3675" s="60"/>
      <c r="D3675" s="60"/>
      <c r="E3675" s="60"/>
      <c r="F3675" s="60"/>
      <c r="G3675" s="60"/>
      <c r="H3675" s="60"/>
      <c r="I3675" s="60"/>
      <c r="J3675" s="60"/>
      <c r="K3675" s="60"/>
      <c r="L3675" s="60"/>
      <c r="M3675" s="60"/>
      <c r="N3675" s="60"/>
      <c r="O3675" s="60"/>
    </row>
    <row r="3676" spans="1:15" x14ac:dyDescent="0.25">
      <c r="A3676" s="60"/>
      <c r="B3676" s="60"/>
      <c r="C3676" s="60"/>
      <c r="D3676" s="60"/>
      <c r="E3676" s="60"/>
      <c r="F3676" s="60"/>
      <c r="G3676" s="60"/>
      <c r="H3676" s="60"/>
      <c r="I3676" s="60"/>
      <c r="J3676" s="60"/>
      <c r="K3676" s="60"/>
      <c r="L3676" s="60"/>
      <c r="M3676" s="60"/>
      <c r="N3676" s="60"/>
      <c r="O3676" s="60"/>
    </row>
    <row r="3677" spans="1:15" x14ac:dyDescent="0.25">
      <c r="A3677" s="60"/>
      <c r="B3677" s="60"/>
      <c r="C3677" s="60"/>
      <c r="D3677" s="60"/>
      <c r="E3677" s="60"/>
      <c r="F3677" s="60"/>
      <c r="G3677" s="60"/>
      <c r="H3677" s="60"/>
      <c r="I3677" s="60"/>
      <c r="J3677" s="60"/>
      <c r="K3677" s="60"/>
      <c r="L3677" s="60"/>
      <c r="M3677" s="60"/>
      <c r="N3677" s="60"/>
      <c r="O3677" s="60"/>
    </row>
    <row r="3678" spans="1:15" x14ac:dyDescent="0.25">
      <c r="A3678" s="60"/>
      <c r="B3678" s="60"/>
      <c r="C3678" s="60"/>
      <c r="D3678" s="60"/>
      <c r="E3678" s="60"/>
      <c r="F3678" s="60"/>
      <c r="G3678" s="60"/>
      <c r="H3678" s="60"/>
      <c r="I3678" s="60"/>
      <c r="J3678" s="60"/>
      <c r="K3678" s="60"/>
      <c r="L3678" s="60"/>
      <c r="M3678" s="60"/>
      <c r="N3678" s="60"/>
      <c r="O3678" s="60"/>
    </row>
    <row r="3679" spans="1:15" x14ac:dyDescent="0.25">
      <c r="A3679" s="60"/>
      <c r="B3679" s="60"/>
      <c r="C3679" s="60"/>
      <c r="D3679" s="60"/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</row>
    <row r="3680" spans="1:15" x14ac:dyDescent="0.25">
      <c r="A3680" s="60"/>
      <c r="B3680" s="60"/>
      <c r="C3680" s="60"/>
      <c r="D3680" s="60"/>
      <c r="E3680" s="60"/>
      <c r="F3680" s="60"/>
      <c r="G3680" s="60"/>
      <c r="H3680" s="60"/>
      <c r="I3680" s="60"/>
      <c r="J3680" s="60"/>
      <c r="K3680" s="60"/>
      <c r="L3680" s="60"/>
      <c r="M3680" s="60"/>
      <c r="N3680" s="60"/>
      <c r="O3680" s="60"/>
    </row>
    <row r="3681" spans="1:15" x14ac:dyDescent="0.25">
      <c r="A3681" s="60"/>
      <c r="B3681" s="60"/>
      <c r="C3681" s="60"/>
      <c r="D3681" s="60"/>
      <c r="E3681" s="60"/>
      <c r="F3681" s="60"/>
      <c r="G3681" s="60"/>
      <c r="H3681" s="60"/>
      <c r="I3681" s="60"/>
      <c r="J3681" s="60"/>
      <c r="K3681" s="60"/>
      <c r="L3681" s="60"/>
      <c r="M3681" s="60"/>
      <c r="N3681" s="60"/>
      <c r="O3681" s="60"/>
    </row>
    <row r="3682" spans="1:15" x14ac:dyDescent="0.25">
      <c r="A3682" s="60"/>
      <c r="B3682" s="60"/>
      <c r="C3682" s="60"/>
      <c r="D3682" s="60"/>
      <c r="E3682" s="60"/>
      <c r="F3682" s="60"/>
      <c r="G3682" s="60"/>
      <c r="H3682" s="60"/>
      <c r="I3682" s="60"/>
      <c r="J3682" s="60"/>
      <c r="K3682" s="60"/>
      <c r="L3682" s="60"/>
      <c r="M3682" s="60"/>
      <c r="N3682" s="60"/>
      <c r="O3682" s="60"/>
    </row>
    <row r="3683" spans="1:15" x14ac:dyDescent="0.25">
      <c r="A3683" s="60"/>
      <c r="B3683" s="60"/>
      <c r="C3683" s="60"/>
      <c r="D3683" s="60"/>
      <c r="E3683" s="60"/>
      <c r="F3683" s="60"/>
      <c r="G3683" s="60"/>
      <c r="H3683" s="60"/>
      <c r="I3683" s="60"/>
      <c r="J3683" s="60"/>
      <c r="K3683" s="60"/>
      <c r="L3683" s="60"/>
      <c r="M3683" s="60"/>
      <c r="N3683" s="60"/>
      <c r="O3683" s="60"/>
    </row>
    <row r="3684" spans="1:15" x14ac:dyDescent="0.25">
      <c r="A3684" s="60"/>
      <c r="B3684" s="60"/>
      <c r="C3684" s="60"/>
      <c r="D3684" s="60"/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</row>
    <row r="3685" spans="1:15" x14ac:dyDescent="0.25">
      <c r="A3685" s="60"/>
      <c r="B3685" s="60"/>
      <c r="C3685" s="60"/>
      <c r="D3685" s="60"/>
      <c r="E3685" s="60"/>
      <c r="F3685" s="60"/>
      <c r="G3685" s="60"/>
      <c r="H3685" s="60"/>
      <c r="I3685" s="60"/>
      <c r="J3685" s="60"/>
      <c r="K3685" s="60"/>
      <c r="L3685" s="60"/>
      <c r="M3685" s="60"/>
      <c r="N3685" s="60"/>
      <c r="O3685" s="60"/>
    </row>
    <row r="3686" spans="1:15" x14ac:dyDescent="0.25">
      <c r="A3686" s="60"/>
      <c r="B3686" s="60"/>
      <c r="C3686" s="60"/>
      <c r="D3686" s="60"/>
      <c r="E3686" s="60"/>
      <c r="F3686" s="60"/>
      <c r="G3686" s="60"/>
      <c r="H3686" s="60"/>
      <c r="I3686" s="60"/>
      <c r="J3686" s="60"/>
      <c r="K3686" s="60"/>
      <c r="L3686" s="60"/>
      <c r="M3686" s="60"/>
      <c r="N3686" s="60"/>
      <c r="O3686" s="60"/>
    </row>
    <row r="3687" spans="1:15" x14ac:dyDescent="0.25">
      <c r="A3687" s="60"/>
      <c r="B3687" s="60"/>
      <c r="C3687" s="60"/>
      <c r="D3687" s="60"/>
      <c r="E3687" s="60"/>
      <c r="F3687" s="60"/>
      <c r="G3687" s="60"/>
      <c r="H3687" s="60"/>
      <c r="I3687" s="60"/>
      <c r="J3687" s="60"/>
      <c r="K3687" s="60"/>
      <c r="L3687" s="60"/>
      <c r="M3687" s="60"/>
      <c r="N3687" s="60"/>
      <c r="O3687" s="60"/>
    </row>
    <row r="3688" spans="1:15" x14ac:dyDescent="0.25">
      <c r="A3688" s="60"/>
      <c r="B3688" s="60"/>
      <c r="C3688" s="60"/>
      <c r="D3688" s="60"/>
      <c r="E3688" s="60"/>
      <c r="F3688" s="60"/>
      <c r="G3688" s="60"/>
      <c r="H3688" s="60"/>
      <c r="I3688" s="60"/>
      <c r="J3688" s="60"/>
      <c r="K3688" s="60"/>
      <c r="L3688" s="60"/>
      <c r="M3688" s="60"/>
      <c r="N3688" s="60"/>
      <c r="O3688" s="60"/>
    </row>
    <row r="3689" spans="1:15" x14ac:dyDescent="0.25">
      <c r="A3689" s="60"/>
      <c r="B3689" s="60"/>
      <c r="C3689" s="60"/>
      <c r="D3689" s="60"/>
      <c r="E3689" s="60"/>
      <c r="F3689" s="60"/>
      <c r="G3689" s="60"/>
      <c r="H3689" s="60"/>
      <c r="I3689" s="60"/>
      <c r="J3689" s="60"/>
      <c r="K3689" s="60"/>
      <c r="L3689" s="60"/>
      <c r="M3689" s="60"/>
      <c r="N3689" s="60"/>
      <c r="O3689" s="60"/>
    </row>
    <row r="3690" spans="1:15" x14ac:dyDescent="0.25">
      <c r="A3690" s="60"/>
      <c r="B3690" s="60"/>
      <c r="C3690" s="60"/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0"/>
    </row>
    <row r="3691" spans="1:15" x14ac:dyDescent="0.25">
      <c r="A3691" s="60"/>
      <c r="B3691" s="60"/>
      <c r="C3691" s="60"/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0"/>
    </row>
    <row r="3692" spans="1:15" x14ac:dyDescent="0.25">
      <c r="A3692" s="60"/>
      <c r="B3692" s="60"/>
      <c r="C3692" s="60"/>
      <c r="D3692" s="60"/>
      <c r="E3692" s="60"/>
      <c r="F3692" s="60"/>
      <c r="G3692" s="60"/>
      <c r="H3692" s="60"/>
      <c r="I3692" s="60"/>
      <c r="J3692" s="60"/>
      <c r="K3692" s="60"/>
      <c r="L3692" s="60"/>
      <c r="M3692" s="60"/>
      <c r="N3692" s="60"/>
      <c r="O3692" s="60"/>
    </row>
    <row r="3693" spans="1:15" x14ac:dyDescent="0.25">
      <c r="A3693" s="60"/>
      <c r="B3693" s="60"/>
      <c r="C3693" s="60"/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0"/>
    </row>
    <row r="3694" spans="1:15" x14ac:dyDescent="0.25">
      <c r="A3694" s="60"/>
      <c r="B3694" s="60"/>
      <c r="C3694" s="60"/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0"/>
    </row>
    <row r="3695" spans="1:15" x14ac:dyDescent="0.25">
      <c r="A3695" s="60"/>
      <c r="B3695" s="60"/>
      <c r="C3695" s="60"/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0"/>
    </row>
    <row r="3696" spans="1:15" x14ac:dyDescent="0.25">
      <c r="A3696" s="60"/>
      <c r="B3696" s="60"/>
      <c r="C3696" s="60"/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0"/>
    </row>
    <row r="3697" spans="1:15" x14ac:dyDescent="0.25">
      <c r="A3697" s="60"/>
      <c r="B3697" s="60"/>
      <c r="C3697" s="60"/>
      <c r="D3697" s="60"/>
      <c r="E3697" s="60"/>
      <c r="F3697" s="60"/>
      <c r="G3697" s="60"/>
      <c r="H3697" s="60"/>
      <c r="I3697" s="60"/>
      <c r="J3697" s="60"/>
      <c r="K3697" s="60"/>
      <c r="L3697" s="60"/>
      <c r="M3697" s="60"/>
      <c r="N3697" s="60"/>
      <c r="O3697" s="60"/>
    </row>
    <row r="3698" spans="1:15" x14ac:dyDescent="0.25">
      <c r="A3698" s="60"/>
      <c r="B3698" s="60"/>
      <c r="C3698" s="60"/>
      <c r="D3698" s="60"/>
      <c r="E3698" s="60"/>
      <c r="F3698" s="60"/>
      <c r="G3698" s="60"/>
      <c r="H3698" s="60"/>
      <c r="I3698" s="60"/>
      <c r="J3698" s="60"/>
      <c r="K3698" s="60"/>
      <c r="L3698" s="60"/>
      <c r="M3698" s="60"/>
      <c r="N3698" s="60"/>
      <c r="O3698" s="60"/>
    </row>
    <row r="3699" spans="1:15" x14ac:dyDescent="0.25">
      <c r="A3699" s="60"/>
      <c r="B3699" s="60"/>
      <c r="C3699" s="60"/>
      <c r="D3699" s="60"/>
      <c r="E3699" s="60"/>
      <c r="F3699" s="60"/>
      <c r="G3699" s="60"/>
      <c r="H3699" s="60"/>
      <c r="I3699" s="60"/>
      <c r="J3699" s="60"/>
      <c r="K3699" s="60"/>
      <c r="L3699" s="60"/>
      <c r="M3699" s="60"/>
      <c r="N3699" s="60"/>
      <c r="O3699" s="60"/>
    </row>
    <row r="3700" spans="1:15" x14ac:dyDescent="0.25">
      <c r="A3700" s="60"/>
      <c r="B3700" s="60"/>
      <c r="C3700" s="60"/>
      <c r="D3700" s="60"/>
      <c r="E3700" s="60"/>
      <c r="F3700" s="60"/>
      <c r="G3700" s="60"/>
      <c r="H3700" s="60"/>
      <c r="I3700" s="60"/>
      <c r="J3700" s="60"/>
      <c r="K3700" s="60"/>
      <c r="L3700" s="60"/>
      <c r="M3700" s="60"/>
      <c r="N3700" s="60"/>
      <c r="O3700" s="60"/>
    </row>
    <row r="3701" spans="1:15" x14ac:dyDescent="0.25">
      <c r="A3701" s="60"/>
      <c r="B3701" s="60"/>
      <c r="C3701" s="60"/>
      <c r="D3701" s="60"/>
      <c r="E3701" s="60"/>
      <c r="F3701" s="60"/>
      <c r="G3701" s="60"/>
      <c r="H3701" s="60"/>
      <c r="I3701" s="60"/>
      <c r="J3701" s="60"/>
      <c r="K3701" s="60"/>
      <c r="L3701" s="60"/>
      <c r="M3701" s="60"/>
      <c r="N3701" s="60"/>
      <c r="O3701" s="60"/>
    </row>
    <row r="3702" spans="1:15" x14ac:dyDescent="0.25">
      <c r="A3702" s="60"/>
      <c r="B3702" s="60"/>
      <c r="C3702" s="60"/>
      <c r="D3702" s="60"/>
      <c r="E3702" s="60"/>
      <c r="F3702" s="60"/>
      <c r="G3702" s="60"/>
      <c r="H3702" s="60"/>
      <c r="I3702" s="60"/>
      <c r="J3702" s="60"/>
      <c r="K3702" s="60"/>
      <c r="L3702" s="60"/>
      <c r="M3702" s="60"/>
      <c r="N3702" s="60"/>
      <c r="O3702" s="60"/>
    </row>
    <row r="3703" spans="1:15" x14ac:dyDescent="0.25">
      <c r="A3703" s="60"/>
      <c r="B3703" s="60"/>
      <c r="C3703" s="60"/>
      <c r="D3703" s="60"/>
      <c r="E3703" s="60"/>
      <c r="F3703" s="60"/>
      <c r="G3703" s="60"/>
      <c r="H3703" s="60"/>
      <c r="I3703" s="60"/>
      <c r="J3703" s="60"/>
      <c r="K3703" s="60"/>
      <c r="L3703" s="60"/>
      <c r="M3703" s="60"/>
      <c r="N3703" s="60"/>
      <c r="O3703" s="60"/>
    </row>
    <row r="3704" spans="1:15" x14ac:dyDescent="0.25">
      <c r="A3704" s="60"/>
      <c r="B3704" s="60"/>
      <c r="C3704" s="60"/>
      <c r="D3704" s="60"/>
      <c r="E3704" s="60"/>
      <c r="F3704" s="60"/>
      <c r="G3704" s="60"/>
      <c r="H3704" s="60"/>
      <c r="I3704" s="60"/>
      <c r="J3704" s="60"/>
      <c r="K3704" s="60"/>
      <c r="L3704" s="60"/>
      <c r="M3704" s="60"/>
      <c r="N3704" s="60"/>
      <c r="O3704" s="60"/>
    </row>
    <row r="3705" spans="1:15" x14ac:dyDescent="0.25">
      <c r="A3705" s="60"/>
      <c r="B3705" s="60"/>
      <c r="C3705" s="60"/>
      <c r="D3705" s="60"/>
      <c r="E3705" s="60"/>
      <c r="F3705" s="60"/>
      <c r="G3705" s="60"/>
      <c r="H3705" s="60"/>
      <c r="I3705" s="60"/>
      <c r="J3705" s="60"/>
      <c r="K3705" s="60"/>
      <c r="L3705" s="60"/>
      <c r="M3705" s="60"/>
      <c r="N3705" s="60"/>
      <c r="O3705" s="60"/>
    </row>
    <row r="3706" spans="1:15" x14ac:dyDescent="0.25">
      <c r="A3706" s="60"/>
      <c r="B3706" s="60"/>
      <c r="C3706" s="60"/>
      <c r="D3706" s="60"/>
      <c r="E3706" s="60"/>
      <c r="F3706" s="60"/>
      <c r="G3706" s="60"/>
      <c r="H3706" s="60"/>
      <c r="I3706" s="60"/>
      <c r="J3706" s="60"/>
      <c r="K3706" s="60"/>
      <c r="L3706" s="60"/>
      <c r="M3706" s="60"/>
      <c r="N3706" s="60"/>
      <c r="O3706" s="60"/>
    </row>
    <row r="3707" spans="1:15" x14ac:dyDescent="0.25">
      <c r="A3707" s="60"/>
      <c r="B3707" s="60"/>
      <c r="C3707" s="60"/>
      <c r="D3707" s="60"/>
      <c r="E3707" s="60"/>
      <c r="F3707" s="60"/>
      <c r="G3707" s="60"/>
      <c r="H3707" s="60"/>
      <c r="I3707" s="60"/>
      <c r="J3707" s="60"/>
      <c r="K3707" s="60"/>
      <c r="L3707" s="60"/>
      <c r="M3707" s="60"/>
      <c r="N3707" s="60"/>
      <c r="O3707" s="60"/>
    </row>
    <row r="3708" spans="1:15" x14ac:dyDescent="0.25">
      <c r="A3708" s="60"/>
      <c r="B3708" s="60"/>
      <c r="C3708" s="60"/>
      <c r="D3708" s="60"/>
      <c r="E3708" s="60"/>
      <c r="F3708" s="60"/>
      <c r="G3708" s="60"/>
      <c r="H3708" s="60"/>
      <c r="I3708" s="60"/>
      <c r="J3708" s="60"/>
      <c r="K3708" s="60"/>
      <c r="L3708" s="60"/>
      <c r="M3708" s="60"/>
      <c r="N3708" s="60"/>
      <c r="O3708" s="60"/>
    </row>
    <row r="3709" spans="1:15" x14ac:dyDescent="0.25">
      <c r="A3709" s="60"/>
      <c r="B3709" s="60"/>
      <c r="C3709" s="60"/>
      <c r="D3709" s="60"/>
      <c r="E3709" s="60"/>
      <c r="F3709" s="60"/>
      <c r="G3709" s="60"/>
      <c r="H3709" s="60"/>
      <c r="I3709" s="60"/>
      <c r="J3709" s="60"/>
      <c r="K3709" s="60"/>
      <c r="L3709" s="60"/>
      <c r="M3709" s="60"/>
      <c r="N3709" s="60"/>
      <c r="O3709" s="60"/>
    </row>
    <row r="3710" spans="1:15" x14ac:dyDescent="0.25">
      <c r="A3710" s="60"/>
      <c r="B3710" s="60"/>
      <c r="C3710" s="60"/>
      <c r="D3710" s="60"/>
      <c r="E3710" s="60"/>
      <c r="F3710" s="60"/>
      <c r="G3710" s="60"/>
      <c r="H3710" s="60"/>
      <c r="I3710" s="60"/>
      <c r="J3710" s="60"/>
      <c r="K3710" s="60"/>
      <c r="L3710" s="60"/>
      <c r="M3710" s="60"/>
      <c r="N3710" s="60"/>
      <c r="O3710" s="60"/>
    </row>
    <row r="3711" spans="1:15" x14ac:dyDescent="0.25">
      <c r="A3711" s="60"/>
      <c r="B3711" s="60"/>
      <c r="C3711" s="60"/>
      <c r="D3711" s="60"/>
      <c r="E3711" s="60"/>
      <c r="F3711" s="60"/>
      <c r="G3711" s="60"/>
      <c r="H3711" s="60"/>
      <c r="I3711" s="60"/>
      <c r="J3711" s="60"/>
      <c r="K3711" s="60"/>
      <c r="L3711" s="60"/>
      <c r="M3711" s="60"/>
      <c r="N3711" s="60"/>
      <c r="O3711" s="60"/>
    </row>
    <row r="3712" spans="1:15" x14ac:dyDescent="0.25">
      <c r="A3712" s="60"/>
      <c r="B3712" s="60"/>
      <c r="C3712" s="60"/>
      <c r="D3712" s="60"/>
      <c r="E3712" s="60"/>
      <c r="F3712" s="60"/>
      <c r="G3712" s="60"/>
      <c r="H3712" s="60"/>
      <c r="I3712" s="60"/>
      <c r="J3712" s="60"/>
      <c r="K3712" s="60"/>
      <c r="L3712" s="60"/>
      <c r="M3712" s="60"/>
      <c r="N3712" s="60"/>
      <c r="O3712" s="60"/>
    </row>
    <row r="3713" spans="1:15" x14ac:dyDescent="0.25">
      <c r="A3713" s="60"/>
      <c r="B3713" s="60"/>
      <c r="C3713" s="60"/>
      <c r="D3713" s="60"/>
      <c r="E3713" s="60"/>
      <c r="F3713" s="60"/>
      <c r="G3713" s="60"/>
      <c r="H3713" s="60"/>
      <c r="I3713" s="60"/>
      <c r="J3713" s="60"/>
      <c r="K3713" s="60"/>
      <c r="L3713" s="60"/>
      <c r="M3713" s="60"/>
      <c r="N3713" s="60"/>
      <c r="O3713" s="60"/>
    </row>
    <row r="3714" spans="1:15" x14ac:dyDescent="0.25">
      <c r="A3714" s="60"/>
      <c r="B3714" s="60"/>
      <c r="C3714" s="60"/>
      <c r="D3714" s="60"/>
      <c r="E3714" s="60"/>
      <c r="F3714" s="60"/>
      <c r="G3714" s="60"/>
      <c r="H3714" s="60"/>
      <c r="I3714" s="60"/>
      <c r="J3714" s="60"/>
      <c r="K3714" s="60"/>
      <c r="L3714" s="60"/>
      <c r="M3714" s="60"/>
      <c r="N3714" s="60"/>
      <c r="O3714" s="60"/>
    </row>
    <row r="3715" spans="1:15" x14ac:dyDescent="0.25">
      <c r="A3715" s="60"/>
      <c r="B3715" s="60"/>
      <c r="C3715" s="60"/>
      <c r="D3715" s="60"/>
      <c r="E3715" s="60"/>
      <c r="F3715" s="60"/>
      <c r="G3715" s="60"/>
      <c r="H3715" s="60"/>
      <c r="I3715" s="60"/>
      <c r="J3715" s="60"/>
      <c r="K3715" s="60"/>
      <c r="L3715" s="60"/>
      <c r="M3715" s="60"/>
      <c r="N3715" s="60"/>
      <c r="O3715" s="60"/>
    </row>
    <row r="3716" spans="1:15" x14ac:dyDescent="0.25">
      <c r="A3716" s="60"/>
      <c r="B3716" s="60"/>
      <c r="C3716" s="60"/>
      <c r="D3716" s="60"/>
      <c r="E3716" s="60"/>
      <c r="F3716" s="60"/>
      <c r="G3716" s="60"/>
      <c r="H3716" s="60"/>
      <c r="I3716" s="60"/>
      <c r="J3716" s="60"/>
      <c r="K3716" s="60"/>
      <c r="L3716" s="60"/>
      <c r="M3716" s="60"/>
      <c r="N3716" s="60"/>
      <c r="O3716" s="60"/>
    </row>
    <row r="3717" spans="1:15" x14ac:dyDescent="0.25">
      <c r="A3717" s="60"/>
      <c r="B3717" s="60"/>
      <c r="C3717" s="60"/>
      <c r="D3717" s="60"/>
      <c r="E3717" s="60"/>
      <c r="F3717" s="60"/>
      <c r="G3717" s="60"/>
      <c r="H3717" s="60"/>
      <c r="I3717" s="60"/>
      <c r="J3717" s="60"/>
      <c r="K3717" s="60"/>
      <c r="L3717" s="60"/>
      <c r="M3717" s="60"/>
      <c r="N3717" s="60"/>
      <c r="O3717" s="60"/>
    </row>
    <row r="3718" spans="1:15" x14ac:dyDescent="0.25">
      <c r="A3718" s="60"/>
      <c r="B3718" s="60"/>
      <c r="C3718" s="60"/>
      <c r="D3718" s="60"/>
      <c r="E3718" s="60"/>
      <c r="F3718" s="60"/>
      <c r="G3718" s="60"/>
      <c r="H3718" s="60"/>
      <c r="I3718" s="60"/>
      <c r="J3718" s="60"/>
      <c r="K3718" s="60"/>
      <c r="L3718" s="60"/>
      <c r="M3718" s="60"/>
      <c r="N3718" s="60"/>
      <c r="O3718" s="60"/>
    </row>
    <row r="3719" spans="1:15" x14ac:dyDescent="0.25">
      <c r="A3719" s="60"/>
      <c r="B3719" s="60"/>
      <c r="C3719" s="60"/>
      <c r="D3719" s="60"/>
      <c r="E3719" s="60"/>
      <c r="F3719" s="60"/>
      <c r="G3719" s="60"/>
      <c r="H3719" s="60"/>
      <c r="I3719" s="60"/>
      <c r="J3719" s="60"/>
      <c r="K3719" s="60"/>
      <c r="L3719" s="60"/>
      <c r="M3719" s="60"/>
      <c r="N3719" s="60"/>
      <c r="O3719" s="60"/>
    </row>
    <row r="3720" spans="1:15" x14ac:dyDescent="0.25">
      <c r="A3720" s="60"/>
      <c r="B3720" s="60"/>
      <c r="C3720" s="60"/>
      <c r="D3720" s="60"/>
      <c r="E3720" s="60"/>
      <c r="F3720" s="60"/>
      <c r="G3720" s="60"/>
      <c r="H3720" s="60"/>
      <c r="I3720" s="60"/>
      <c r="J3720" s="60"/>
      <c r="K3720" s="60"/>
      <c r="L3720" s="60"/>
      <c r="M3720" s="60"/>
      <c r="N3720" s="60"/>
      <c r="O3720" s="60"/>
    </row>
    <row r="3721" spans="1:15" x14ac:dyDescent="0.25">
      <c r="A3721" s="60"/>
      <c r="B3721" s="60"/>
      <c r="C3721" s="60"/>
      <c r="D3721" s="60"/>
      <c r="E3721" s="60"/>
      <c r="F3721" s="60"/>
      <c r="G3721" s="60"/>
      <c r="H3721" s="60"/>
      <c r="I3721" s="60"/>
      <c r="J3721" s="60"/>
      <c r="K3721" s="60"/>
      <c r="L3721" s="60"/>
      <c r="M3721" s="60"/>
      <c r="N3721" s="60"/>
      <c r="O3721" s="60"/>
    </row>
    <row r="3722" spans="1:15" x14ac:dyDescent="0.25">
      <c r="A3722" s="60"/>
      <c r="B3722" s="60"/>
      <c r="C3722" s="60"/>
      <c r="D3722" s="60"/>
      <c r="E3722" s="60"/>
      <c r="F3722" s="60"/>
      <c r="G3722" s="60"/>
      <c r="H3722" s="60"/>
      <c r="I3722" s="60"/>
      <c r="J3722" s="60"/>
      <c r="K3722" s="60"/>
      <c r="L3722" s="60"/>
      <c r="M3722" s="60"/>
      <c r="N3722" s="60"/>
      <c r="O3722" s="60"/>
    </row>
    <row r="3723" spans="1:15" x14ac:dyDescent="0.25">
      <c r="A3723" s="60"/>
      <c r="B3723" s="60"/>
      <c r="C3723" s="60"/>
      <c r="D3723" s="60"/>
      <c r="E3723" s="60"/>
      <c r="F3723" s="60"/>
      <c r="G3723" s="60"/>
      <c r="H3723" s="60"/>
      <c r="I3723" s="60"/>
      <c r="J3723" s="60"/>
      <c r="K3723" s="60"/>
      <c r="L3723" s="60"/>
      <c r="M3723" s="60"/>
      <c r="N3723" s="60"/>
      <c r="O3723" s="60"/>
    </row>
    <row r="3724" spans="1:15" x14ac:dyDescent="0.25">
      <c r="A3724" s="60"/>
      <c r="B3724" s="60"/>
      <c r="C3724" s="60"/>
      <c r="D3724" s="60"/>
      <c r="E3724" s="60"/>
      <c r="F3724" s="60"/>
      <c r="G3724" s="60"/>
      <c r="H3724" s="60"/>
      <c r="I3724" s="60"/>
      <c r="J3724" s="60"/>
      <c r="K3724" s="60"/>
      <c r="L3724" s="60"/>
      <c r="M3724" s="60"/>
      <c r="N3724" s="60"/>
      <c r="O3724" s="60"/>
    </row>
    <row r="3725" spans="1:15" x14ac:dyDescent="0.25">
      <c r="A3725" s="60"/>
      <c r="B3725" s="60"/>
      <c r="C3725" s="60"/>
      <c r="D3725" s="60"/>
      <c r="E3725" s="60"/>
      <c r="F3725" s="60"/>
      <c r="G3725" s="60"/>
      <c r="H3725" s="60"/>
      <c r="I3725" s="60"/>
      <c r="J3725" s="60"/>
      <c r="K3725" s="60"/>
      <c r="L3725" s="60"/>
      <c r="M3725" s="60"/>
      <c r="N3725" s="60"/>
      <c r="O3725" s="60"/>
    </row>
    <row r="3726" spans="1:15" x14ac:dyDescent="0.25">
      <c r="A3726" s="60"/>
      <c r="B3726" s="60"/>
      <c r="C3726" s="60"/>
      <c r="D3726" s="60"/>
      <c r="E3726" s="60"/>
      <c r="F3726" s="60"/>
      <c r="G3726" s="60"/>
      <c r="H3726" s="60"/>
      <c r="I3726" s="60"/>
      <c r="J3726" s="60"/>
      <c r="K3726" s="60"/>
      <c r="L3726" s="60"/>
      <c r="M3726" s="60"/>
      <c r="N3726" s="60"/>
      <c r="O3726" s="60"/>
    </row>
    <row r="3727" spans="1:15" x14ac:dyDescent="0.25">
      <c r="A3727" s="60"/>
      <c r="B3727" s="60"/>
      <c r="C3727" s="60"/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0"/>
    </row>
    <row r="3728" spans="1:15" x14ac:dyDescent="0.25">
      <c r="A3728" s="60"/>
      <c r="B3728" s="60"/>
      <c r="C3728" s="60"/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</row>
    <row r="3729" spans="1:15" x14ac:dyDescent="0.25">
      <c r="A3729" s="60"/>
      <c r="B3729" s="60"/>
      <c r="C3729" s="60"/>
      <c r="D3729" s="60"/>
      <c r="E3729" s="60"/>
      <c r="F3729" s="60"/>
      <c r="G3729" s="60"/>
      <c r="H3729" s="60"/>
      <c r="I3729" s="60"/>
      <c r="J3729" s="60"/>
      <c r="K3729" s="60"/>
      <c r="L3729" s="60"/>
      <c r="M3729" s="60"/>
      <c r="N3729" s="60"/>
      <c r="O3729" s="60"/>
    </row>
    <row r="3730" spans="1:15" x14ac:dyDescent="0.25">
      <c r="A3730" s="60"/>
      <c r="B3730" s="60"/>
      <c r="C3730" s="60"/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0"/>
    </row>
    <row r="3731" spans="1:15" x14ac:dyDescent="0.25">
      <c r="A3731" s="60"/>
      <c r="B3731" s="60"/>
      <c r="C3731" s="60"/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0"/>
    </row>
    <row r="3732" spans="1:15" x14ac:dyDescent="0.25">
      <c r="A3732" s="60"/>
      <c r="B3732" s="60"/>
      <c r="C3732" s="60"/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0"/>
    </row>
    <row r="3733" spans="1:15" x14ac:dyDescent="0.25">
      <c r="A3733" s="60"/>
      <c r="B3733" s="60"/>
      <c r="C3733" s="60"/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</row>
    <row r="3734" spans="1:15" x14ac:dyDescent="0.25">
      <c r="A3734" s="60"/>
      <c r="B3734" s="60"/>
      <c r="C3734" s="60"/>
      <c r="D3734" s="60"/>
      <c r="E3734" s="60"/>
      <c r="F3734" s="60"/>
      <c r="G3734" s="60"/>
      <c r="H3734" s="60"/>
      <c r="I3734" s="60"/>
      <c r="J3734" s="60"/>
      <c r="K3734" s="60"/>
      <c r="L3734" s="60"/>
      <c r="M3734" s="60"/>
      <c r="N3734" s="60"/>
      <c r="O3734" s="60"/>
    </row>
    <row r="3735" spans="1:15" x14ac:dyDescent="0.25">
      <c r="A3735" s="60"/>
      <c r="B3735" s="60"/>
      <c r="C3735" s="60"/>
      <c r="D3735" s="60"/>
      <c r="E3735" s="60"/>
      <c r="F3735" s="60"/>
      <c r="G3735" s="60"/>
      <c r="H3735" s="60"/>
      <c r="I3735" s="60"/>
      <c r="J3735" s="60"/>
      <c r="K3735" s="60"/>
      <c r="L3735" s="60"/>
      <c r="M3735" s="60"/>
      <c r="N3735" s="60"/>
      <c r="O3735" s="60"/>
    </row>
    <row r="3736" spans="1:15" x14ac:dyDescent="0.25">
      <c r="A3736" s="60"/>
      <c r="B3736" s="60"/>
      <c r="C3736" s="60"/>
      <c r="D3736" s="60"/>
      <c r="E3736" s="60"/>
      <c r="F3736" s="60"/>
      <c r="G3736" s="60"/>
      <c r="H3736" s="60"/>
      <c r="I3736" s="60"/>
      <c r="J3736" s="60"/>
      <c r="K3736" s="60"/>
      <c r="L3736" s="60"/>
      <c r="M3736" s="60"/>
      <c r="N3736" s="60"/>
      <c r="O3736" s="60"/>
    </row>
    <row r="3737" spans="1:15" x14ac:dyDescent="0.25">
      <c r="A3737" s="60"/>
      <c r="B3737" s="60"/>
      <c r="C3737" s="60"/>
      <c r="D3737" s="60"/>
      <c r="E3737" s="60"/>
      <c r="F3737" s="60"/>
      <c r="G3737" s="60"/>
      <c r="H3737" s="60"/>
      <c r="I3737" s="60"/>
      <c r="J3737" s="60"/>
      <c r="K3737" s="60"/>
      <c r="L3737" s="60"/>
      <c r="M3737" s="60"/>
      <c r="N3737" s="60"/>
      <c r="O3737" s="60"/>
    </row>
    <row r="3738" spans="1:15" x14ac:dyDescent="0.25">
      <c r="A3738" s="60"/>
      <c r="B3738" s="60"/>
      <c r="C3738" s="60"/>
      <c r="D3738" s="60"/>
      <c r="E3738" s="60"/>
      <c r="F3738" s="60"/>
      <c r="G3738" s="60"/>
      <c r="H3738" s="60"/>
      <c r="I3738" s="60"/>
      <c r="J3738" s="60"/>
      <c r="K3738" s="60"/>
      <c r="L3738" s="60"/>
      <c r="M3738" s="60"/>
      <c r="N3738" s="60"/>
      <c r="O3738" s="60"/>
    </row>
    <row r="3739" spans="1:15" x14ac:dyDescent="0.25">
      <c r="A3739" s="60"/>
      <c r="B3739" s="60"/>
      <c r="C3739" s="60"/>
      <c r="D3739" s="60"/>
      <c r="E3739" s="60"/>
      <c r="F3739" s="60"/>
      <c r="G3739" s="60"/>
      <c r="H3739" s="60"/>
      <c r="I3739" s="60"/>
      <c r="J3739" s="60"/>
      <c r="K3739" s="60"/>
      <c r="L3739" s="60"/>
      <c r="M3739" s="60"/>
      <c r="N3739" s="60"/>
      <c r="O3739" s="60"/>
    </row>
    <row r="3740" spans="1:15" x14ac:dyDescent="0.25">
      <c r="A3740" s="60"/>
      <c r="B3740" s="60"/>
      <c r="C3740" s="60"/>
      <c r="D3740" s="60"/>
      <c r="E3740" s="60"/>
      <c r="F3740" s="60"/>
      <c r="G3740" s="60"/>
      <c r="H3740" s="60"/>
      <c r="I3740" s="60"/>
      <c r="J3740" s="60"/>
      <c r="K3740" s="60"/>
      <c r="L3740" s="60"/>
      <c r="M3740" s="60"/>
      <c r="N3740" s="60"/>
      <c r="O3740" s="60"/>
    </row>
    <row r="3741" spans="1:15" x14ac:dyDescent="0.25">
      <c r="A3741" s="60"/>
      <c r="B3741" s="60"/>
      <c r="C3741" s="60"/>
      <c r="D3741" s="60"/>
      <c r="E3741" s="60"/>
      <c r="F3741" s="60"/>
      <c r="G3741" s="60"/>
      <c r="H3741" s="60"/>
      <c r="I3741" s="60"/>
      <c r="J3741" s="60"/>
      <c r="K3741" s="60"/>
      <c r="L3741" s="60"/>
      <c r="M3741" s="60"/>
      <c r="N3741" s="60"/>
      <c r="O3741" s="60"/>
    </row>
    <row r="3742" spans="1:15" x14ac:dyDescent="0.25">
      <c r="A3742" s="60"/>
      <c r="B3742" s="60"/>
      <c r="C3742" s="60"/>
      <c r="D3742" s="60"/>
      <c r="E3742" s="60"/>
      <c r="F3742" s="60"/>
      <c r="G3742" s="60"/>
      <c r="H3742" s="60"/>
      <c r="I3742" s="60"/>
      <c r="J3742" s="60"/>
      <c r="K3742" s="60"/>
      <c r="L3742" s="60"/>
      <c r="M3742" s="60"/>
      <c r="N3742" s="60"/>
      <c r="O3742" s="60"/>
    </row>
    <row r="3743" spans="1:15" x14ac:dyDescent="0.25">
      <c r="A3743" s="60"/>
      <c r="B3743" s="60"/>
      <c r="C3743" s="60"/>
      <c r="D3743" s="60"/>
      <c r="E3743" s="60"/>
      <c r="F3743" s="60"/>
      <c r="G3743" s="60"/>
      <c r="H3743" s="60"/>
      <c r="I3743" s="60"/>
      <c r="J3743" s="60"/>
      <c r="K3743" s="60"/>
      <c r="L3743" s="60"/>
      <c r="M3743" s="60"/>
      <c r="N3743" s="60"/>
      <c r="O3743" s="60"/>
    </row>
    <row r="3744" spans="1:15" x14ac:dyDescent="0.25">
      <c r="A3744" s="60"/>
      <c r="B3744" s="60"/>
      <c r="C3744" s="60"/>
      <c r="D3744" s="60"/>
      <c r="E3744" s="60"/>
      <c r="F3744" s="60"/>
      <c r="G3744" s="60"/>
      <c r="H3744" s="60"/>
      <c r="I3744" s="60"/>
      <c r="J3744" s="60"/>
      <c r="K3744" s="60"/>
      <c r="L3744" s="60"/>
      <c r="M3744" s="60"/>
      <c r="N3744" s="60"/>
      <c r="O3744" s="60"/>
    </row>
    <row r="3745" spans="1:15" x14ac:dyDescent="0.25">
      <c r="A3745" s="60"/>
      <c r="B3745" s="60"/>
      <c r="C3745" s="60"/>
      <c r="D3745" s="60"/>
      <c r="E3745" s="60"/>
      <c r="F3745" s="60"/>
      <c r="G3745" s="60"/>
      <c r="H3745" s="60"/>
      <c r="I3745" s="60"/>
      <c r="J3745" s="60"/>
      <c r="K3745" s="60"/>
      <c r="L3745" s="60"/>
      <c r="M3745" s="60"/>
      <c r="N3745" s="60"/>
      <c r="O3745" s="60"/>
    </row>
    <row r="3746" spans="1:15" x14ac:dyDescent="0.25">
      <c r="A3746" s="60"/>
      <c r="B3746" s="60"/>
      <c r="C3746" s="60"/>
      <c r="D3746" s="60"/>
      <c r="E3746" s="60"/>
      <c r="F3746" s="60"/>
      <c r="G3746" s="60"/>
      <c r="H3746" s="60"/>
      <c r="I3746" s="60"/>
      <c r="J3746" s="60"/>
      <c r="K3746" s="60"/>
      <c r="L3746" s="60"/>
      <c r="M3746" s="60"/>
      <c r="N3746" s="60"/>
      <c r="O3746" s="60"/>
    </row>
    <row r="3747" spans="1:15" x14ac:dyDescent="0.25">
      <c r="A3747" s="60"/>
      <c r="B3747" s="60"/>
      <c r="C3747" s="60"/>
      <c r="D3747" s="60"/>
      <c r="E3747" s="60"/>
      <c r="F3747" s="60"/>
      <c r="G3747" s="60"/>
      <c r="H3747" s="60"/>
      <c r="I3747" s="60"/>
      <c r="J3747" s="60"/>
      <c r="K3747" s="60"/>
      <c r="L3747" s="60"/>
      <c r="M3747" s="60"/>
      <c r="N3747" s="60"/>
      <c r="O3747" s="60"/>
    </row>
    <row r="3748" spans="1:15" x14ac:dyDescent="0.25">
      <c r="A3748" s="60"/>
      <c r="B3748" s="60"/>
      <c r="C3748" s="60"/>
      <c r="D3748" s="60"/>
      <c r="E3748" s="60"/>
      <c r="F3748" s="60"/>
      <c r="G3748" s="60"/>
      <c r="H3748" s="60"/>
      <c r="I3748" s="60"/>
      <c r="J3748" s="60"/>
      <c r="K3748" s="60"/>
      <c r="L3748" s="60"/>
      <c r="M3748" s="60"/>
      <c r="N3748" s="60"/>
      <c r="O3748" s="60"/>
    </row>
    <row r="3749" spans="1:15" x14ac:dyDescent="0.25">
      <c r="A3749" s="60"/>
      <c r="B3749" s="60"/>
      <c r="C3749" s="60"/>
      <c r="D3749" s="60"/>
      <c r="E3749" s="60"/>
      <c r="F3749" s="60"/>
      <c r="G3749" s="60"/>
      <c r="H3749" s="60"/>
      <c r="I3749" s="60"/>
      <c r="J3749" s="60"/>
      <c r="K3749" s="60"/>
      <c r="L3749" s="60"/>
      <c r="M3749" s="60"/>
      <c r="N3749" s="60"/>
      <c r="O3749" s="60"/>
    </row>
    <row r="3750" spans="1:15" x14ac:dyDescent="0.25">
      <c r="A3750" s="60"/>
      <c r="B3750" s="60"/>
      <c r="C3750" s="60"/>
      <c r="D3750" s="60"/>
      <c r="E3750" s="60"/>
      <c r="F3750" s="60"/>
      <c r="G3750" s="60"/>
      <c r="H3750" s="60"/>
      <c r="I3750" s="60"/>
      <c r="J3750" s="60"/>
      <c r="K3750" s="60"/>
      <c r="L3750" s="60"/>
      <c r="M3750" s="60"/>
      <c r="N3750" s="60"/>
      <c r="O3750" s="60"/>
    </row>
    <row r="3751" spans="1:15" x14ac:dyDescent="0.25">
      <c r="A3751" s="60"/>
      <c r="B3751" s="60"/>
      <c r="C3751" s="60"/>
      <c r="D3751" s="60"/>
      <c r="E3751" s="60"/>
      <c r="F3751" s="60"/>
      <c r="G3751" s="60"/>
      <c r="H3751" s="60"/>
      <c r="I3751" s="60"/>
      <c r="J3751" s="60"/>
      <c r="K3751" s="60"/>
      <c r="L3751" s="60"/>
      <c r="M3751" s="60"/>
      <c r="N3751" s="60"/>
      <c r="O3751" s="60"/>
    </row>
    <row r="3752" spans="1:15" x14ac:dyDescent="0.25">
      <c r="A3752" s="60"/>
      <c r="B3752" s="60"/>
      <c r="C3752" s="60"/>
      <c r="D3752" s="60"/>
      <c r="E3752" s="60"/>
      <c r="F3752" s="60"/>
      <c r="G3752" s="60"/>
      <c r="H3752" s="60"/>
      <c r="I3752" s="60"/>
      <c r="J3752" s="60"/>
      <c r="K3752" s="60"/>
      <c r="L3752" s="60"/>
      <c r="M3752" s="60"/>
      <c r="N3752" s="60"/>
      <c r="O3752" s="60"/>
    </row>
    <row r="3753" spans="1:15" x14ac:dyDescent="0.25">
      <c r="A3753" s="60"/>
      <c r="B3753" s="60"/>
      <c r="C3753" s="60"/>
      <c r="D3753" s="60"/>
      <c r="E3753" s="60"/>
      <c r="F3753" s="60"/>
      <c r="G3753" s="60"/>
      <c r="H3753" s="60"/>
      <c r="I3753" s="60"/>
      <c r="J3753" s="60"/>
      <c r="K3753" s="60"/>
      <c r="L3753" s="60"/>
      <c r="M3753" s="60"/>
      <c r="N3753" s="60"/>
      <c r="O3753" s="60"/>
    </row>
    <row r="3754" spans="1:15" x14ac:dyDescent="0.25">
      <c r="A3754" s="60"/>
      <c r="B3754" s="60"/>
      <c r="C3754" s="60"/>
      <c r="D3754" s="60"/>
      <c r="E3754" s="60"/>
      <c r="F3754" s="60"/>
      <c r="G3754" s="60"/>
      <c r="H3754" s="60"/>
      <c r="I3754" s="60"/>
      <c r="J3754" s="60"/>
      <c r="K3754" s="60"/>
      <c r="L3754" s="60"/>
      <c r="M3754" s="60"/>
      <c r="N3754" s="60"/>
      <c r="O3754" s="60"/>
    </row>
    <row r="3755" spans="1:15" x14ac:dyDescent="0.25">
      <c r="A3755" s="60"/>
      <c r="B3755" s="60"/>
      <c r="C3755" s="60"/>
      <c r="D3755" s="60"/>
      <c r="E3755" s="60"/>
      <c r="F3755" s="60"/>
      <c r="G3755" s="60"/>
      <c r="H3755" s="60"/>
      <c r="I3755" s="60"/>
      <c r="J3755" s="60"/>
      <c r="K3755" s="60"/>
      <c r="L3755" s="60"/>
      <c r="M3755" s="60"/>
      <c r="N3755" s="60"/>
      <c r="O3755" s="60"/>
    </row>
    <row r="3756" spans="1:15" x14ac:dyDescent="0.25">
      <c r="A3756" s="60"/>
      <c r="B3756" s="60"/>
      <c r="C3756" s="60"/>
      <c r="D3756" s="60"/>
      <c r="E3756" s="60"/>
      <c r="F3756" s="60"/>
      <c r="G3756" s="60"/>
      <c r="H3756" s="60"/>
      <c r="I3756" s="60"/>
      <c r="J3756" s="60"/>
      <c r="K3756" s="60"/>
      <c r="L3756" s="60"/>
      <c r="M3756" s="60"/>
      <c r="N3756" s="60"/>
      <c r="O3756" s="60"/>
    </row>
    <row r="3757" spans="1:15" x14ac:dyDescent="0.25">
      <c r="A3757" s="60"/>
      <c r="B3757" s="60"/>
      <c r="C3757" s="60"/>
      <c r="D3757" s="60"/>
      <c r="E3757" s="60"/>
      <c r="F3757" s="60"/>
      <c r="G3757" s="60"/>
      <c r="H3757" s="60"/>
      <c r="I3757" s="60"/>
      <c r="J3757" s="60"/>
      <c r="K3757" s="60"/>
      <c r="L3757" s="60"/>
      <c r="M3757" s="60"/>
      <c r="N3757" s="60"/>
      <c r="O3757" s="60"/>
    </row>
    <row r="3758" spans="1:15" x14ac:dyDescent="0.25">
      <c r="A3758" s="60"/>
      <c r="B3758" s="60"/>
      <c r="C3758" s="60"/>
      <c r="D3758" s="60"/>
      <c r="E3758" s="60"/>
      <c r="F3758" s="60"/>
      <c r="G3758" s="60"/>
      <c r="H3758" s="60"/>
      <c r="I3758" s="60"/>
      <c r="J3758" s="60"/>
      <c r="K3758" s="60"/>
      <c r="L3758" s="60"/>
      <c r="M3758" s="60"/>
      <c r="N3758" s="60"/>
      <c r="O3758" s="60"/>
    </row>
    <row r="3759" spans="1:15" x14ac:dyDescent="0.25">
      <c r="A3759" s="60"/>
      <c r="B3759" s="60"/>
      <c r="C3759" s="60"/>
      <c r="D3759" s="60"/>
      <c r="E3759" s="60"/>
      <c r="F3759" s="60"/>
      <c r="G3759" s="60"/>
      <c r="H3759" s="60"/>
      <c r="I3759" s="60"/>
      <c r="J3759" s="60"/>
      <c r="K3759" s="60"/>
      <c r="L3759" s="60"/>
      <c r="M3759" s="60"/>
      <c r="N3759" s="60"/>
      <c r="O3759" s="60"/>
    </row>
    <row r="3760" spans="1:15" x14ac:dyDescent="0.25">
      <c r="A3760" s="60"/>
      <c r="B3760" s="60"/>
      <c r="C3760" s="60"/>
      <c r="D3760" s="60"/>
      <c r="E3760" s="60"/>
      <c r="F3760" s="60"/>
      <c r="G3760" s="60"/>
      <c r="H3760" s="60"/>
      <c r="I3760" s="60"/>
      <c r="J3760" s="60"/>
      <c r="K3760" s="60"/>
      <c r="L3760" s="60"/>
      <c r="M3760" s="60"/>
      <c r="N3760" s="60"/>
      <c r="O3760" s="60"/>
    </row>
    <row r="3761" spans="1:15" x14ac:dyDescent="0.25">
      <c r="A3761" s="60"/>
      <c r="B3761" s="60"/>
      <c r="C3761" s="60"/>
      <c r="D3761" s="60"/>
      <c r="E3761" s="60"/>
      <c r="F3761" s="60"/>
      <c r="G3761" s="60"/>
      <c r="H3761" s="60"/>
      <c r="I3761" s="60"/>
      <c r="J3761" s="60"/>
      <c r="K3761" s="60"/>
      <c r="L3761" s="60"/>
      <c r="M3761" s="60"/>
      <c r="N3761" s="60"/>
      <c r="O3761" s="60"/>
    </row>
    <row r="3762" spans="1:15" x14ac:dyDescent="0.25">
      <c r="A3762" s="60"/>
      <c r="B3762" s="60"/>
      <c r="C3762" s="60"/>
      <c r="D3762" s="60"/>
      <c r="E3762" s="60"/>
      <c r="F3762" s="60"/>
      <c r="G3762" s="60"/>
      <c r="H3762" s="60"/>
      <c r="I3762" s="60"/>
      <c r="J3762" s="60"/>
      <c r="K3762" s="60"/>
      <c r="L3762" s="60"/>
      <c r="M3762" s="60"/>
      <c r="N3762" s="60"/>
      <c r="O3762" s="60"/>
    </row>
    <row r="3763" spans="1:15" x14ac:dyDescent="0.25">
      <c r="A3763" s="60"/>
      <c r="B3763" s="60"/>
      <c r="C3763" s="60"/>
      <c r="D3763" s="60"/>
      <c r="E3763" s="60"/>
      <c r="F3763" s="60"/>
      <c r="G3763" s="60"/>
      <c r="H3763" s="60"/>
      <c r="I3763" s="60"/>
      <c r="J3763" s="60"/>
      <c r="K3763" s="60"/>
      <c r="L3763" s="60"/>
      <c r="M3763" s="60"/>
      <c r="N3763" s="60"/>
      <c r="O3763" s="60"/>
    </row>
    <row r="3764" spans="1:15" x14ac:dyDescent="0.25">
      <c r="A3764" s="60"/>
      <c r="B3764" s="60"/>
      <c r="C3764" s="60"/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0"/>
    </row>
    <row r="3765" spans="1:15" x14ac:dyDescent="0.25">
      <c r="A3765" s="60"/>
      <c r="B3765" s="60"/>
      <c r="C3765" s="60"/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0"/>
    </row>
    <row r="3766" spans="1:15" x14ac:dyDescent="0.25">
      <c r="A3766" s="60"/>
      <c r="B3766" s="60"/>
      <c r="C3766" s="60"/>
      <c r="D3766" s="60"/>
      <c r="E3766" s="60"/>
      <c r="F3766" s="60"/>
      <c r="G3766" s="60"/>
      <c r="H3766" s="60"/>
      <c r="I3766" s="60"/>
      <c r="J3766" s="60"/>
      <c r="K3766" s="60"/>
      <c r="L3766" s="60"/>
      <c r="M3766" s="60"/>
      <c r="N3766" s="60"/>
      <c r="O3766" s="60"/>
    </row>
    <row r="3767" spans="1:15" x14ac:dyDescent="0.25">
      <c r="A3767" s="60"/>
      <c r="B3767" s="60"/>
      <c r="C3767" s="60"/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0"/>
    </row>
    <row r="3768" spans="1:15" x14ac:dyDescent="0.25">
      <c r="A3768" s="60"/>
      <c r="B3768" s="60"/>
      <c r="C3768" s="60"/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0"/>
    </row>
    <row r="3769" spans="1:15" x14ac:dyDescent="0.25">
      <c r="A3769" s="60"/>
      <c r="B3769" s="60"/>
      <c r="C3769" s="60"/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0"/>
    </row>
    <row r="3770" spans="1:15" x14ac:dyDescent="0.25">
      <c r="A3770" s="60"/>
      <c r="B3770" s="60"/>
      <c r="C3770" s="60"/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0"/>
    </row>
    <row r="3771" spans="1:15" x14ac:dyDescent="0.25">
      <c r="A3771" s="60"/>
      <c r="B3771" s="60"/>
      <c r="C3771" s="60"/>
      <c r="D3771" s="60"/>
      <c r="E3771" s="60"/>
      <c r="F3771" s="60"/>
      <c r="G3771" s="60"/>
      <c r="H3771" s="60"/>
      <c r="I3771" s="60"/>
      <c r="J3771" s="60"/>
      <c r="K3771" s="60"/>
      <c r="L3771" s="60"/>
      <c r="M3771" s="60"/>
      <c r="N3771" s="60"/>
      <c r="O3771" s="60"/>
    </row>
    <row r="3772" spans="1:15" x14ac:dyDescent="0.25">
      <c r="A3772" s="60"/>
      <c r="B3772" s="60"/>
      <c r="C3772" s="60"/>
      <c r="D3772" s="60"/>
      <c r="E3772" s="60"/>
      <c r="F3772" s="60"/>
      <c r="G3772" s="60"/>
      <c r="H3772" s="60"/>
      <c r="I3772" s="60"/>
      <c r="J3772" s="60"/>
      <c r="K3772" s="60"/>
      <c r="L3772" s="60"/>
      <c r="M3772" s="60"/>
      <c r="N3772" s="60"/>
      <c r="O3772" s="60"/>
    </row>
    <row r="3773" spans="1:15" x14ac:dyDescent="0.25">
      <c r="A3773" s="60"/>
      <c r="B3773" s="60"/>
      <c r="C3773" s="60"/>
      <c r="D3773" s="60"/>
      <c r="E3773" s="60"/>
      <c r="F3773" s="60"/>
      <c r="G3773" s="60"/>
      <c r="H3773" s="60"/>
      <c r="I3773" s="60"/>
      <c r="J3773" s="60"/>
      <c r="K3773" s="60"/>
      <c r="L3773" s="60"/>
      <c r="M3773" s="60"/>
      <c r="N3773" s="60"/>
      <c r="O3773" s="60"/>
    </row>
    <row r="3774" spans="1:15" x14ac:dyDescent="0.25">
      <c r="A3774" s="60"/>
      <c r="B3774" s="60"/>
      <c r="C3774" s="60"/>
      <c r="D3774" s="60"/>
      <c r="E3774" s="60"/>
      <c r="F3774" s="60"/>
      <c r="G3774" s="60"/>
      <c r="H3774" s="60"/>
      <c r="I3774" s="60"/>
      <c r="J3774" s="60"/>
      <c r="K3774" s="60"/>
      <c r="L3774" s="60"/>
      <c r="M3774" s="60"/>
      <c r="N3774" s="60"/>
      <c r="O3774" s="60"/>
    </row>
    <row r="3775" spans="1:15" x14ac:dyDescent="0.25">
      <c r="A3775" s="60"/>
      <c r="B3775" s="60"/>
      <c r="C3775" s="60"/>
      <c r="D3775" s="60"/>
      <c r="E3775" s="60"/>
      <c r="F3775" s="60"/>
      <c r="G3775" s="60"/>
      <c r="H3775" s="60"/>
      <c r="I3775" s="60"/>
      <c r="J3775" s="60"/>
      <c r="K3775" s="60"/>
      <c r="L3775" s="60"/>
      <c r="M3775" s="60"/>
      <c r="N3775" s="60"/>
      <c r="O3775" s="60"/>
    </row>
    <row r="3776" spans="1:15" x14ac:dyDescent="0.25">
      <c r="A3776" s="60"/>
      <c r="B3776" s="60"/>
      <c r="C3776" s="60"/>
      <c r="D3776" s="60"/>
      <c r="E3776" s="60"/>
      <c r="F3776" s="60"/>
      <c r="G3776" s="60"/>
      <c r="H3776" s="60"/>
      <c r="I3776" s="60"/>
      <c r="J3776" s="60"/>
      <c r="K3776" s="60"/>
      <c r="L3776" s="60"/>
      <c r="M3776" s="60"/>
      <c r="N3776" s="60"/>
      <c r="O3776" s="60"/>
    </row>
    <row r="3777" spans="1:15" x14ac:dyDescent="0.25">
      <c r="A3777" s="60"/>
      <c r="B3777" s="60"/>
      <c r="C3777" s="60"/>
      <c r="D3777" s="60"/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</row>
    <row r="3778" spans="1:15" x14ac:dyDescent="0.25">
      <c r="A3778" s="60"/>
      <c r="B3778" s="60"/>
      <c r="C3778" s="60"/>
      <c r="D3778" s="60"/>
      <c r="E3778" s="60"/>
      <c r="F3778" s="60"/>
      <c r="G3778" s="60"/>
      <c r="H3778" s="60"/>
      <c r="I3778" s="60"/>
      <c r="J3778" s="60"/>
      <c r="K3778" s="60"/>
      <c r="L3778" s="60"/>
      <c r="M3778" s="60"/>
      <c r="N3778" s="60"/>
      <c r="O3778" s="60"/>
    </row>
    <row r="3779" spans="1:15" x14ac:dyDescent="0.25">
      <c r="A3779" s="60"/>
      <c r="B3779" s="60"/>
      <c r="C3779" s="60"/>
      <c r="D3779" s="60"/>
      <c r="E3779" s="60"/>
      <c r="F3779" s="60"/>
      <c r="G3779" s="60"/>
      <c r="H3779" s="60"/>
      <c r="I3779" s="60"/>
      <c r="J3779" s="60"/>
      <c r="K3779" s="60"/>
      <c r="L3779" s="60"/>
      <c r="M3779" s="60"/>
      <c r="N3779" s="60"/>
      <c r="O3779" s="60"/>
    </row>
    <row r="3780" spans="1:15" x14ac:dyDescent="0.25">
      <c r="A3780" s="60"/>
      <c r="B3780" s="60"/>
      <c r="C3780" s="60"/>
      <c r="D3780" s="60"/>
      <c r="E3780" s="60"/>
      <c r="F3780" s="60"/>
      <c r="G3780" s="60"/>
      <c r="H3780" s="60"/>
      <c r="I3780" s="60"/>
      <c r="J3780" s="60"/>
      <c r="K3780" s="60"/>
      <c r="L3780" s="60"/>
      <c r="M3780" s="60"/>
      <c r="N3780" s="60"/>
      <c r="O3780" s="60"/>
    </row>
    <row r="3781" spans="1:15" x14ac:dyDescent="0.25">
      <c r="A3781" s="60"/>
      <c r="B3781" s="60"/>
      <c r="C3781" s="60"/>
      <c r="D3781" s="60"/>
      <c r="E3781" s="60"/>
      <c r="F3781" s="60"/>
      <c r="G3781" s="60"/>
      <c r="H3781" s="60"/>
      <c r="I3781" s="60"/>
      <c r="J3781" s="60"/>
      <c r="K3781" s="60"/>
      <c r="L3781" s="60"/>
      <c r="M3781" s="60"/>
      <c r="N3781" s="60"/>
      <c r="O3781" s="60"/>
    </row>
    <row r="3782" spans="1:15" x14ac:dyDescent="0.25">
      <c r="A3782" s="60"/>
      <c r="B3782" s="60"/>
      <c r="C3782" s="60"/>
      <c r="D3782" s="60"/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</row>
    <row r="3783" spans="1:15" x14ac:dyDescent="0.25">
      <c r="A3783" s="60"/>
      <c r="B3783" s="60"/>
      <c r="C3783" s="60"/>
      <c r="D3783" s="60"/>
      <c r="E3783" s="60"/>
      <c r="F3783" s="60"/>
      <c r="G3783" s="60"/>
      <c r="H3783" s="60"/>
      <c r="I3783" s="60"/>
      <c r="J3783" s="60"/>
      <c r="K3783" s="60"/>
      <c r="L3783" s="60"/>
      <c r="M3783" s="60"/>
      <c r="N3783" s="60"/>
      <c r="O3783" s="60"/>
    </row>
    <row r="3784" spans="1:15" x14ac:dyDescent="0.25">
      <c r="A3784" s="60"/>
      <c r="B3784" s="60"/>
      <c r="C3784" s="60"/>
      <c r="D3784" s="60"/>
      <c r="E3784" s="60"/>
      <c r="F3784" s="60"/>
      <c r="G3784" s="60"/>
      <c r="H3784" s="60"/>
      <c r="I3784" s="60"/>
      <c r="J3784" s="60"/>
      <c r="K3784" s="60"/>
      <c r="L3784" s="60"/>
      <c r="M3784" s="60"/>
      <c r="N3784" s="60"/>
      <c r="O3784" s="60"/>
    </row>
    <row r="3785" spans="1:15" x14ac:dyDescent="0.25">
      <c r="A3785" s="60"/>
      <c r="B3785" s="60"/>
      <c r="C3785" s="60"/>
      <c r="D3785" s="60"/>
      <c r="E3785" s="60"/>
      <c r="F3785" s="60"/>
      <c r="G3785" s="60"/>
      <c r="H3785" s="60"/>
      <c r="I3785" s="60"/>
      <c r="J3785" s="60"/>
      <c r="K3785" s="60"/>
      <c r="L3785" s="60"/>
      <c r="M3785" s="60"/>
      <c r="N3785" s="60"/>
      <c r="O3785" s="60"/>
    </row>
    <row r="3786" spans="1:15" x14ac:dyDescent="0.25">
      <c r="A3786" s="60"/>
      <c r="B3786" s="60"/>
      <c r="C3786" s="60"/>
      <c r="D3786" s="60"/>
      <c r="E3786" s="60"/>
      <c r="F3786" s="60"/>
      <c r="G3786" s="60"/>
      <c r="H3786" s="60"/>
      <c r="I3786" s="60"/>
      <c r="J3786" s="60"/>
      <c r="K3786" s="60"/>
      <c r="L3786" s="60"/>
      <c r="M3786" s="60"/>
      <c r="N3786" s="60"/>
      <c r="O3786" s="60"/>
    </row>
    <row r="3787" spans="1:15" x14ac:dyDescent="0.25">
      <c r="A3787" s="60"/>
      <c r="B3787" s="60"/>
      <c r="C3787" s="60"/>
      <c r="D3787" s="60"/>
      <c r="E3787" s="60"/>
      <c r="F3787" s="60"/>
      <c r="G3787" s="60"/>
      <c r="H3787" s="60"/>
      <c r="I3787" s="60"/>
      <c r="J3787" s="60"/>
      <c r="K3787" s="60"/>
      <c r="L3787" s="60"/>
      <c r="M3787" s="60"/>
      <c r="N3787" s="60"/>
      <c r="O3787" s="60"/>
    </row>
    <row r="3788" spans="1:15" x14ac:dyDescent="0.25">
      <c r="A3788" s="60"/>
      <c r="B3788" s="60"/>
      <c r="C3788" s="60"/>
      <c r="D3788" s="60"/>
      <c r="E3788" s="60"/>
      <c r="F3788" s="60"/>
      <c r="G3788" s="60"/>
      <c r="H3788" s="60"/>
      <c r="I3788" s="60"/>
      <c r="J3788" s="60"/>
      <c r="K3788" s="60"/>
      <c r="L3788" s="60"/>
      <c r="M3788" s="60"/>
      <c r="N3788" s="60"/>
      <c r="O3788" s="60"/>
    </row>
    <row r="3789" spans="1:15" x14ac:dyDescent="0.25">
      <c r="A3789" s="60"/>
      <c r="B3789" s="60"/>
      <c r="C3789" s="60"/>
      <c r="D3789" s="60"/>
      <c r="E3789" s="60"/>
      <c r="F3789" s="60"/>
      <c r="G3789" s="60"/>
      <c r="H3789" s="60"/>
      <c r="I3789" s="60"/>
      <c r="J3789" s="60"/>
      <c r="K3789" s="60"/>
      <c r="L3789" s="60"/>
      <c r="M3789" s="60"/>
      <c r="N3789" s="60"/>
      <c r="O3789" s="60"/>
    </row>
    <row r="3790" spans="1:15" x14ac:dyDescent="0.25">
      <c r="A3790" s="60"/>
      <c r="B3790" s="60"/>
      <c r="C3790" s="60"/>
      <c r="D3790" s="60"/>
      <c r="E3790" s="60"/>
      <c r="F3790" s="60"/>
      <c r="G3790" s="60"/>
      <c r="H3790" s="60"/>
      <c r="I3790" s="60"/>
      <c r="J3790" s="60"/>
      <c r="K3790" s="60"/>
      <c r="L3790" s="60"/>
      <c r="M3790" s="60"/>
      <c r="N3790" s="60"/>
      <c r="O3790" s="60"/>
    </row>
    <row r="3791" spans="1:15" x14ac:dyDescent="0.25">
      <c r="A3791" s="60"/>
      <c r="B3791" s="60"/>
      <c r="C3791" s="60"/>
      <c r="D3791" s="60"/>
      <c r="E3791" s="60"/>
      <c r="F3791" s="60"/>
      <c r="G3791" s="60"/>
      <c r="H3791" s="60"/>
      <c r="I3791" s="60"/>
      <c r="J3791" s="60"/>
      <c r="K3791" s="60"/>
      <c r="L3791" s="60"/>
      <c r="M3791" s="60"/>
      <c r="N3791" s="60"/>
      <c r="O3791" s="60"/>
    </row>
    <row r="3792" spans="1:15" x14ac:dyDescent="0.25">
      <c r="A3792" s="60"/>
      <c r="B3792" s="60"/>
      <c r="C3792" s="60"/>
      <c r="D3792" s="60"/>
      <c r="E3792" s="60"/>
      <c r="F3792" s="60"/>
      <c r="G3792" s="60"/>
      <c r="H3792" s="60"/>
      <c r="I3792" s="60"/>
      <c r="J3792" s="60"/>
      <c r="K3792" s="60"/>
      <c r="L3792" s="60"/>
      <c r="M3792" s="60"/>
      <c r="N3792" s="60"/>
      <c r="O3792" s="60"/>
    </row>
    <row r="3793" spans="1:15" x14ac:dyDescent="0.25">
      <c r="A3793" s="60"/>
      <c r="B3793" s="60"/>
      <c r="C3793" s="60"/>
      <c r="D3793" s="60"/>
      <c r="E3793" s="60"/>
      <c r="F3793" s="60"/>
      <c r="G3793" s="60"/>
      <c r="H3793" s="60"/>
      <c r="I3793" s="60"/>
      <c r="J3793" s="60"/>
      <c r="K3793" s="60"/>
      <c r="L3793" s="60"/>
      <c r="M3793" s="60"/>
      <c r="N3793" s="60"/>
      <c r="O3793" s="60"/>
    </row>
    <row r="3794" spans="1:15" x14ac:dyDescent="0.25">
      <c r="A3794" s="60"/>
      <c r="B3794" s="60"/>
      <c r="C3794" s="60"/>
      <c r="D3794" s="60"/>
      <c r="E3794" s="60"/>
      <c r="F3794" s="60"/>
      <c r="G3794" s="60"/>
      <c r="H3794" s="60"/>
      <c r="I3794" s="60"/>
      <c r="J3794" s="60"/>
      <c r="K3794" s="60"/>
      <c r="L3794" s="60"/>
      <c r="M3794" s="60"/>
      <c r="N3794" s="60"/>
      <c r="O3794" s="60"/>
    </row>
    <row r="3795" spans="1:15" x14ac:dyDescent="0.25">
      <c r="A3795" s="60"/>
      <c r="B3795" s="60"/>
      <c r="C3795" s="60"/>
      <c r="D3795" s="60"/>
      <c r="E3795" s="60"/>
      <c r="F3795" s="60"/>
      <c r="G3795" s="60"/>
      <c r="H3795" s="60"/>
      <c r="I3795" s="60"/>
      <c r="J3795" s="60"/>
      <c r="K3795" s="60"/>
      <c r="L3795" s="60"/>
      <c r="M3795" s="60"/>
      <c r="N3795" s="60"/>
      <c r="O3795" s="60"/>
    </row>
    <row r="3796" spans="1:15" x14ac:dyDescent="0.25">
      <c r="A3796" s="60"/>
      <c r="B3796" s="60"/>
      <c r="C3796" s="60"/>
      <c r="D3796" s="60"/>
      <c r="E3796" s="60"/>
      <c r="F3796" s="60"/>
      <c r="G3796" s="60"/>
      <c r="H3796" s="60"/>
      <c r="I3796" s="60"/>
      <c r="J3796" s="60"/>
      <c r="K3796" s="60"/>
      <c r="L3796" s="60"/>
      <c r="M3796" s="60"/>
      <c r="N3796" s="60"/>
      <c r="O3796" s="60"/>
    </row>
    <row r="3797" spans="1:15" x14ac:dyDescent="0.25">
      <c r="A3797" s="60"/>
      <c r="B3797" s="60"/>
      <c r="C3797" s="60"/>
      <c r="D3797" s="60"/>
      <c r="E3797" s="60"/>
      <c r="F3797" s="60"/>
      <c r="G3797" s="60"/>
      <c r="H3797" s="60"/>
      <c r="I3797" s="60"/>
      <c r="J3797" s="60"/>
      <c r="K3797" s="60"/>
      <c r="L3797" s="60"/>
      <c r="M3797" s="60"/>
      <c r="N3797" s="60"/>
      <c r="O3797" s="60"/>
    </row>
    <row r="3798" spans="1:15" x14ac:dyDescent="0.25">
      <c r="A3798" s="60"/>
      <c r="B3798" s="60"/>
      <c r="C3798" s="60"/>
      <c r="D3798" s="60"/>
      <c r="E3798" s="60"/>
      <c r="F3798" s="60"/>
      <c r="G3798" s="60"/>
      <c r="H3798" s="60"/>
      <c r="I3798" s="60"/>
      <c r="J3798" s="60"/>
      <c r="K3798" s="60"/>
      <c r="L3798" s="60"/>
      <c r="M3798" s="60"/>
      <c r="N3798" s="60"/>
      <c r="O3798" s="60"/>
    </row>
    <row r="3799" spans="1:15" x14ac:dyDescent="0.25">
      <c r="A3799" s="60"/>
      <c r="B3799" s="60"/>
      <c r="C3799" s="60"/>
      <c r="D3799" s="60"/>
      <c r="E3799" s="60"/>
      <c r="F3799" s="60"/>
      <c r="G3799" s="60"/>
      <c r="H3799" s="60"/>
      <c r="I3799" s="60"/>
      <c r="J3799" s="60"/>
      <c r="K3799" s="60"/>
      <c r="L3799" s="60"/>
      <c r="M3799" s="60"/>
      <c r="N3799" s="60"/>
      <c r="O3799" s="60"/>
    </row>
    <row r="3800" spans="1:15" x14ac:dyDescent="0.25">
      <c r="A3800" s="60"/>
      <c r="B3800" s="60"/>
      <c r="C3800" s="60"/>
      <c r="D3800" s="60"/>
      <c r="E3800" s="60"/>
      <c r="F3800" s="60"/>
      <c r="G3800" s="60"/>
      <c r="H3800" s="60"/>
      <c r="I3800" s="60"/>
      <c r="J3800" s="60"/>
      <c r="K3800" s="60"/>
      <c r="L3800" s="60"/>
      <c r="M3800" s="60"/>
      <c r="N3800" s="60"/>
      <c r="O3800" s="60"/>
    </row>
    <row r="3801" spans="1:15" x14ac:dyDescent="0.25">
      <c r="A3801" s="60"/>
      <c r="B3801" s="60"/>
      <c r="C3801" s="60"/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0"/>
    </row>
    <row r="3802" spans="1:15" x14ac:dyDescent="0.25">
      <c r="A3802" s="60"/>
      <c r="B3802" s="60"/>
      <c r="C3802" s="60"/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0"/>
    </row>
    <row r="3803" spans="1:15" x14ac:dyDescent="0.25">
      <c r="A3803" s="60"/>
      <c r="B3803" s="60"/>
      <c r="C3803" s="60"/>
      <c r="D3803" s="60"/>
      <c r="E3803" s="60"/>
      <c r="F3803" s="60"/>
      <c r="G3803" s="60"/>
      <c r="H3803" s="60"/>
      <c r="I3803" s="60"/>
      <c r="J3803" s="60"/>
      <c r="K3803" s="60"/>
      <c r="L3803" s="60"/>
      <c r="M3803" s="60"/>
      <c r="N3803" s="60"/>
      <c r="O3803" s="60"/>
    </row>
    <row r="3804" spans="1:15" x14ac:dyDescent="0.25">
      <c r="A3804" s="60"/>
      <c r="B3804" s="60"/>
      <c r="C3804" s="60"/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0"/>
    </row>
    <row r="3805" spans="1:15" x14ac:dyDescent="0.25">
      <c r="A3805" s="60"/>
      <c r="B3805" s="60"/>
      <c r="C3805" s="60"/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0"/>
    </row>
    <row r="3806" spans="1:15" x14ac:dyDescent="0.25">
      <c r="A3806" s="60"/>
      <c r="B3806" s="60"/>
      <c r="C3806" s="60"/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0"/>
    </row>
    <row r="3807" spans="1:15" x14ac:dyDescent="0.25">
      <c r="A3807" s="60"/>
      <c r="B3807" s="60"/>
      <c r="C3807" s="60"/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0"/>
    </row>
    <row r="3808" spans="1:15" x14ac:dyDescent="0.25">
      <c r="A3808" s="60"/>
      <c r="B3808" s="60"/>
      <c r="C3808" s="60"/>
      <c r="D3808" s="60"/>
      <c r="E3808" s="60"/>
      <c r="F3808" s="60"/>
      <c r="G3808" s="60"/>
      <c r="H3808" s="60"/>
      <c r="I3808" s="60"/>
      <c r="J3808" s="60"/>
      <c r="K3808" s="60"/>
      <c r="L3808" s="60"/>
      <c r="M3808" s="60"/>
      <c r="N3808" s="60"/>
      <c r="O3808" s="60"/>
    </row>
    <row r="3809" spans="1:15" x14ac:dyDescent="0.25">
      <c r="A3809" s="60"/>
      <c r="B3809" s="60"/>
      <c r="C3809" s="60"/>
      <c r="D3809" s="60"/>
      <c r="E3809" s="60"/>
      <c r="F3809" s="60"/>
      <c r="G3809" s="60"/>
      <c r="H3809" s="60"/>
      <c r="I3809" s="60"/>
      <c r="J3809" s="60"/>
      <c r="K3809" s="60"/>
      <c r="L3809" s="60"/>
      <c r="M3809" s="60"/>
      <c r="N3809" s="60"/>
      <c r="O3809" s="60"/>
    </row>
    <row r="3810" spans="1:15" x14ac:dyDescent="0.25">
      <c r="A3810" s="60"/>
      <c r="B3810" s="60"/>
      <c r="C3810" s="60"/>
      <c r="D3810" s="60"/>
      <c r="E3810" s="60"/>
      <c r="F3810" s="60"/>
      <c r="G3810" s="60"/>
      <c r="H3810" s="60"/>
      <c r="I3810" s="60"/>
      <c r="J3810" s="60"/>
      <c r="K3810" s="60"/>
      <c r="L3810" s="60"/>
      <c r="M3810" s="60"/>
      <c r="N3810" s="60"/>
      <c r="O3810" s="60"/>
    </row>
    <row r="3811" spans="1:15" x14ac:dyDescent="0.25">
      <c r="A3811" s="60"/>
      <c r="B3811" s="60"/>
      <c r="C3811" s="60"/>
      <c r="D3811" s="60"/>
      <c r="E3811" s="60"/>
      <c r="F3811" s="60"/>
      <c r="G3811" s="60"/>
      <c r="H3811" s="60"/>
      <c r="I3811" s="60"/>
      <c r="J3811" s="60"/>
      <c r="K3811" s="60"/>
      <c r="L3811" s="60"/>
      <c r="M3811" s="60"/>
      <c r="N3811" s="60"/>
      <c r="O3811" s="60"/>
    </row>
    <row r="3812" spans="1:15" x14ac:dyDescent="0.25">
      <c r="A3812" s="60"/>
      <c r="B3812" s="60"/>
      <c r="C3812" s="60"/>
      <c r="D3812" s="60"/>
      <c r="E3812" s="60"/>
      <c r="F3812" s="60"/>
      <c r="G3812" s="60"/>
      <c r="H3812" s="60"/>
      <c r="I3812" s="60"/>
      <c r="J3812" s="60"/>
      <c r="K3812" s="60"/>
      <c r="L3812" s="60"/>
      <c r="M3812" s="60"/>
      <c r="N3812" s="60"/>
      <c r="O3812" s="60"/>
    </row>
    <row r="3813" spans="1:15" x14ac:dyDescent="0.25">
      <c r="A3813" s="60"/>
      <c r="B3813" s="60"/>
      <c r="C3813" s="60"/>
      <c r="D3813" s="60"/>
      <c r="E3813" s="60"/>
      <c r="F3813" s="60"/>
      <c r="G3813" s="60"/>
      <c r="H3813" s="60"/>
      <c r="I3813" s="60"/>
      <c r="J3813" s="60"/>
      <c r="K3813" s="60"/>
      <c r="L3813" s="60"/>
      <c r="M3813" s="60"/>
      <c r="N3813" s="60"/>
      <c r="O3813" s="60"/>
    </row>
    <row r="3814" spans="1:15" x14ac:dyDescent="0.25">
      <c r="A3814" s="60"/>
      <c r="B3814" s="60"/>
      <c r="C3814" s="60"/>
      <c r="D3814" s="60"/>
      <c r="E3814" s="60"/>
      <c r="F3814" s="60"/>
      <c r="G3814" s="60"/>
      <c r="H3814" s="60"/>
      <c r="I3814" s="60"/>
      <c r="J3814" s="60"/>
      <c r="K3814" s="60"/>
      <c r="L3814" s="60"/>
      <c r="M3814" s="60"/>
      <c r="N3814" s="60"/>
      <c r="O3814" s="60"/>
    </row>
    <row r="3815" spans="1:15" x14ac:dyDescent="0.25">
      <c r="A3815" s="60"/>
      <c r="B3815" s="60"/>
      <c r="C3815" s="60"/>
      <c r="D3815" s="60"/>
      <c r="E3815" s="60"/>
      <c r="F3815" s="60"/>
      <c r="G3815" s="60"/>
      <c r="H3815" s="60"/>
      <c r="I3815" s="60"/>
      <c r="J3815" s="60"/>
      <c r="K3815" s="60"/>
      <c r="L3815" s="60"/>
      <c r="M3815" s="60"/>
      <c r="N3815" s="60"/>
      <c r="O3815" s="60"/>
    </row>
    <row r="3816" spans="1:15" x14ac:dyDescent="0.25">
      <c r="A3816" s="60"/>
      <c r="B3816" s="60"/>
      <c r="C3816" s="60"/>
      <c r="D3816" s="60"/>
      <c r="E3816" s="60"/>
      <c r="F3816" s="60"/>
      <c r="G3816" s="60"/>
      <c r="H3816" s="60"/>
      <c r="I3816" s="60"/>
      <c r="J3816" s="60"/>
      <c r="K3816" s="60"/>
      <c r="L3816" s="60"/>
      <c r="M3816" s="60"/>
      <c r="N3816" s="60"/>
      <c r="O3816" s="60"/>
    </row>
    <row r="3817" spans="1:15" x14ac:dyDescent="0.25">
      <c r="A3817" s="60"/>
      <c r="B3817" s="60"/>
      <c r="C3817" s="60"/>
      <c r="D3817" s="60"/>
      <c r="E3817" s="60"/>
      <c r="F3817" s="60"/>
      <c r="G3817" s="60"/>
      <c r="H3817" s="60"/>
      <c r="I3817" s="60"/>
      <c r="J3817" s="60"/>
      <c r="K3817" s="60"/>
      <c r="L3817" s="60"/>
      <c r="M3817" s="60"/>
      <c r="N3817" s="60"/>
      <c r="O3817" s="60"/>
    </row>
    <row r="3818" spans="1:15" x14ac:dyDescent="0.25">
      <c r="A3818" s="60"/>
      <c r="B3818" s="60"/>
      <c r="C3818" s="60"/>
      <c r="D3818" s="60"/>
      <c r="E3818" s="60"/>
      <c r="F3818" s="60"/>
      <c r="G3818" s="60"/>
      <c r="H3818" s="60"/>
      <c r="I3818" s="60"/>
      <c r="J3818" s="60"/>
      <c r="K3818" s="60"/>
      <c r="L3818" s="60"/>
      <c r="M3818" s="60"/>
      <c r="N3818" s="60"/>
      <c r="O3818" s="60"/>
    </row>
    <row r="3819" spans="1:15" x14ac:dyDescent="0.25">
      <c r="A3819" s="60"/>
      <c r="B3819" s="60"/>
      <c r="C3819" s="60"/>
      <c r="D3819" s="60"/>
      <c r="E3819" s="60"/>
      <c r="F3819" s="60"/>
      <c r="G3819" s="60"/>
      <c r="H3819" s="60"/>
      <c r="I3819" s="60"/>
      <c r="J3819" s="60"/>
      <c r="K3819" s="60"/>
      <c r="L3819" s="60"/>
      <c r="M3819" s="60"/>
      <c r="N3819" s="60"/>
      <c r="O3819" s="60"/>
    </row>
    <row r="3820" spans="1:15" x14ac:dyDescent="0.25">
      <c r="A3820" s="60"/>
      <c r="B3820" s="60"/>
      <c r="C3820" s="60"/>
      <c r="D3820" s="60"/>
      <c r="E3820" s="60"/>
      <c r="F3820" s="60"/>
      <c r="G3820" s="60"/>
      <c r="H3820" s="60"/>
      <c r="I3820" s="60"/>
      <c r="J3820" s="60"/>
      <c r="K3820" s="60"/>
      <c r="L3820" s="60"/>
      <c r="M3820" s="60"/>
      <c r="N3820" s="60"/>
      <c r="O3820" s="60"/>
    </row>
    <row r="3821" spans="1:15" x14ac:dyDescent="0.25">
      <c r="A3821" s="60"/>
      <c r="B3821" s="60"/>
      <c r="C3821" s="60"/>
      <c r="D3821" s="60"/>
      <c r="E3821" s="60"/>
      <c r="F3821" s="60"/>
      <c r="G3821" s="60"/>
      <c r="H3821" s="60"/>
      <c r="I3821" s="60"/>
      <c r="J3821" s="60"/>
      <c r="K3821" s="60"/>
      <c r="L3821" s="60"/>
      <c r="M3821" s="60"/>
      <c r="N3821" s="60"/>
      <c r="O3821" s="60"/>
    </row>
    <row r="3822" spans="1:15" x14ac:dyDescent="0.25">
      <c r="A3822" s="60"/>
      <c r="B3822" s="60"/>
      <c r="C3822" s="60"/>
      <c r="D3822" s="60"/>
      <c r="E3822" s="60"/>
      <c r="F3822" s="60"/>
      <c r="G3822" s="60"/>
      <c r="H3822" s="60"/>
      <c r="I3822" s="60"/>
      <c r="J3822" s="60"/>
      <c r="K3822" s="60"/>
      <c r="L3822" s="60"/>
      <c r="M3822" s="60"/>
      <c r="N3822" s="60"/>
      <c r="O3822" s="60"/>
    </row>
    <row r="3823" spans="1:15" x14ac:dyDescent="0.25">
      <c r="A3823" s="60"/>
      <c r="B3823" s="60"/>
      <c r="C3823" s="60"/>
      <c r="D3823" s="60"/>
      <c r="E3823" s="60"/>
      <c r="F3823" s="60"/>
      <c r="G3823" s="60"/>
      <c r="H3823" s="60"/>
      <c r="I3823" s="60"/>
      <c r="J3823" s="60"/>
      <c r="K3823" s="60"/>
      <c r="L3823" s="60"/>
      <c r="M3823" s="60"/>
      <c r="N3823" s="60"/>
      <c r="O3823" s="60"/>
    </row>
    <row r="3824" spans="1:15" x14ac:dyDescent="0.25">
      <c r="A3824" s="60"/>
      <c r="B3824" s="60"/>
      <c r="C3824" s="60"/>
      <c r="D3824" s="60"/>
      <c r="E3824" s="60"/>
      <c r="F3824" s="60"/>
      <c r="G3824" s="60"/>
      <c r="H3824" s="60"/>
      <c r="I3824" s="60"/>
      <c r="J3824" s="60"/>
      <c r="K3824" s="60"/>
      <c r="L3824" s="60"/>
      <c r="M3824" s="60"/>
      <c r="N3824" s="60"/>
      <c r="O3824" s="60"/>
    </row>
    <row r="3825" spans="1:15" x14ac:dyDescent="0.25">
      <c r="A3825" s="60"/>
      <c r="B3825" s="60"/>
      <c r="C3825" s="60"/>
      <c r="D3825" s="60"/>
      <c r="E3825" s="60"/>
      <c r="F3825" s="60"/>
      <c r="G3825" s="60"/>
      <c r="H3825" s="60"/>
      <c r="I3825" s="60"/>
      <c r="J3825" s="60"/>
      <c r="K3825" s="60"/>
      <c r="L3825" s="60"/>
      <c r="M3825" s="60"/>
      <c r="N3825" s="60"/>
      <c r="O3825" s="60"/>
    </row>
    <row r="3826" spans="1:15" x14ac:dyDescent="0.25">
      <c r="A3826" s="60"/>
      <c r="B3826" s="60"/>
      <c r="C3826" s="60"/>
      <c r="D3826" s="60"/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</row>
    <row r="3827" spans="1:15" x14ac:dyDescent="0.25">
      <c r="A3827" s="60"/>
      <c r="B3827" s="60"/>
      <c r="C3827" s="60"/>
      <c r="D3827" s="60"/>
      <c r="E3827" s="60"/>
      <c r="F3827" s="60"/>
      <c r="G3827" s="60"/>
      <c r="H3827" s="60"/>
      <c r="I3827" s="60"/>
      <c r="J3827" s="60"/>
      <c r="K3827" s="60"/>
      <c r="L3827" s="60"/>
      <c r="M3827" s="60"/>
      <c r="N3827" s="60"/>
      <c r="O3827" s="60"/>
    </row>
    <row r="3828" spans="1:15" x14ac:dyDescent="0.25">
      <c r="A3828" s="60"/>
      <c r="B3828" s="60"/>
      <c r="C3828" s="60"/>
      <c r="D3828" s="60"/>
      <c r="E3828" s="60"/>
      <c r="F3828" s="60"/>
      <c r="G3828" s="60"/>
      <c r="H3828" s="60"/>
      <c r="I3828" s="60"/>
      <c r="J3828" s="60"/>
      <c r="K3828" s="60"/>
      <c r="L3828" s="60"/>
      <c r="M3828" s="60"/>
      <c r="N3828" s="60"/>
      <c r="O3828" s="60"/>
    </row>
    <row r="3829" spans="1:15" x14ac:dyDescent="0.25">
      <c r="A3829" s="60"/>
      <c r="B3829" s="60"/>
      <c r="C3829" s="60"/>
      <c r="D3829" s="60"/>
      <c r="E3829" s="60"/>
      <c r="F3829" s="60"/>
      <c r="G3829" s="60"/>
      <c r="H3829" s="60"/>
      <c r="I3829" s="60"/>
      <c r="J3829" s="60"/>
      <c r="K3829" s="60"/>
      <c r="L3829" s="60"/>
      <c r="M3829" s="60"/>
      <c r="N3829" s="60"/>
      <c r="O3829" s="60"/>
    </row>
    <row r="3830" spans="1:15" x14ac:dyDescent="0.25">
      <c r="A3830" s="60"/>
      <c r="B3830" s="60"/>
      <c r="C3830" s="60"/>
      <c r="D3830" s="60"/>
      <c r="E3830" s="60"/>
      <c r="F3830" s="60"/>
      <c r="G3830" s="60"/>
      <c r="H3830" s="60"/>
      <c r="I3830" s="60"/>
      <c r="J3830" s="60"/>
      <c r="K3830" s="60"/>
      <c r="L3830" s="60"/>
      <c r="M3830" s="60"/>
      <c r="N3830" s="60"/>
      <c r="O3830" s="60"/>
    </row>
    <row r="3831" spans="1:15" x14ac:dyDescent="0.25">
      <c r="A3831" s="60"/>
      <c r="B3831" s="60"/>
      <c r="C3831" s="60"/>
      <c r="D3831" s="60"/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</row>
    <row r="3832" spans="1:15" x14ac:dyDescent="0.25">
      <c r="A3832" s="60"/>
      <c r="B3832" s="60"/>
      <c r="C3832" s="60"/>
      <c r="D3832" s="60"/>
      <c r="E3832" s="60"/>
      <c r="F3832" s="60"/>
      <c r="G3832" s="60"/>
      <c r="H3832" s="60"/>
      <c r="I3832" s="60"/>
      <c r="J3832" s="60"/>
      <c r="K3832" s="60"/>
      <c r="L3832" s="60"/>
      <c r="M3832" s="60"/>
      <c r="N3832" s="60"/>
      <c r="O3832" s="60"/>
    </row>
    <row r="3833" spans="1:15" x14ac:dyDescent="0.25">
      <c r="A3833" s="60"/>
      <c r="B3833" s="60"/>
      <c r="C3833" s="60"/>
      <c r="D3833" s="60"/>
      <c r="E3833" s="60"/>
      <c r="F3833" s="60"/>
      <c r="G3833" s="60"/>
      <c r="H3833" s="60"/>
      <c r="I3833" s="60"/>
      <c r="J3833" s="60"/>
      <c r="K3833" s="60"/>
      <c r="L3833" s="60"/>
      <c r="M3833" s="60"/>
      <c r="N3833" s="60"/>
      <c r="O3833" s="60"/>
    </row>
    <row r="3834" spans="1:15" x14ac:dyDescent="0.25">
      <c r="A3834" s="60"/>
      <c r="B3834" s="60"/>
      <c r="C3834" s="60"/>
      <c r="D3834" s="60"/>
      <c r="E3834" s="60"/>
      <c r="F3834" s="60"/>
      <c r="G3834" s="60"/>
      <c r="H3834" s="60"/>
      <c r="I3834" s="60"/>
      <c r="J3834" s="60"/>
      <c r="K3834" s="60"/>
      <c r="L3834" s="60"/>
      <c r="M3834" s="60"/>
      <c r="N3834" s="60"/>
      <c r="O3834" s="60"/>
    </row>
    <row r="3835" spans="1:15" x14ac:dyDescent="0.25">
      <c r="A3835" s="60"/>
      <c r="B3835" s="60"/>
      <c r="C3835" s="60"/>
      <c r="D3835" s="60"/>
      <c r="E3835" s="60"/>
      <c r="F3835" s="60"/>
      <c r="G3835" s="60"/>
      <c r="H3835" s="60"/>
      <c r="I3835" s="60"/>
      <c r="J3835" s="60"/>
      <c r="K3835" s="60"/>
      <c r="L3835" s="60"/>
      <c r="M3835" s="60"/>
      <c r="N3835" s="60"/>
      <c r="O3835" s="60"/>
    </row>
    <row r="3836" spans="1:15" x14ac:dyDescent="0.25">
      <c r="A3836" s="60"/>
      <c r="B3836" s="60"/>
      <c r="C3836" s="60"/>
      <c r="D3836" s="60"/>
      <c r="E3836" s="60"/>
      <c r="F3836" s="60"/>
      <c r="G3836" s="60"/>
      <c r="H3836" s="60"/>
      <c r="I3836" s="60"/>
      <c r="J3836" s="60"/>
      <c r="K3836" s="60"/>
      <c r="L3836" s="60"/>
      <c r="M3836" s="60"/>
      <c r="N3836" s="60"/>
      <c r="O3836" s="60"/>
    </row>
    <row r="3837" spans="1:15" x14ac:dyDescent="0.25">
      <c r="A3837" s="60"/>
      <c r="B3837" s="60"/>
      <c r="C3837" s="60"/>
      <c r="D3837" s="60"/>
      <c r="E3837" s="60"/>
      <c r="F3837" s="60"/>
      <c r="G3837" s="60"/>
      <c r="H3837" s="60"/>
      <c r="I3837" s="60"/>
      <c r="J3837" s="60"/>
      <c r="K3837" s="60"/>
      <c r="L3837" s="60"/>
      <c r="M3837" s="60"/>
      <c r="N3837" s="60"/>
      <c r="O3837" s="60"/>
    </row>
    <row r="3838" spans="1:15" x14ac:dyDescent="0.25">
      <c r="A3838" s="60"/>
      <c r="B3838" s="60"/>
      <c r="C3838" s="60"/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0"/>
    </row>
    <row r="3839" spans="1:15" x14ac:dyDescent="0.25">
      <c r="A3839" s="60"/>
      <c r="B3839" s="60"/>
      <c r="C3839" s="60"/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0"/>
    </row>
    <row r="3840" spans="1:15" x14ac:dyDescent="0.25">
      <c r="A3840" s="60"/>
      <c r="B3840" s="60"/>
      <c r="C3840" s="60"/>
      <c r="D3840" s="60"/>
      <c r="E3840" s="60"/>
      <c r="F3840" s="60"/>
      <c r="G3840" s="60"/>
      <c r="H3840" s="60"/>
      <c r="I3840" s="60"/>
      <c r="J3840" s="60"/>
      <c r="K3840" s="60"/>
      <c r="L3840" s="60"/>
      <c r="M3840" s="60"/>
      <c r="N3840" s="60"/>
      <c r="O3840" s="60"/>
    </row>
    <row r="3841" spans="1:15" x14ac:dyDescent="0.25">
      <c r="A3841" s="60"/>
      <c r="B3841" s="60"/>
      <c r="C3841" s="60"/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0"/>
    </row>
    <row r="3842" spans="1:15" x14ac:dyDescent="0.25">
      <c r="A3842" s="60"/>
      <c r="B3842" s="60"/>
      <c r="C3842" s="60"/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0"/>
    </row>
    <row r="3843" spans="1:15" x14ac:dyDescent="0.25">
      <c r="A3843" s="60"/>
      <c r="B3843" s="60"/>
      <c r="C3843" s="60"/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0"/>
    </row>
    <row r="3844" spans="1:15" x14ac:dyDescent="0.25">
      <c r="A3844" s="60"/>
      <c r="B3844" s="60"/>
      <c r="C3844" s="60"/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0"/>
    </row>
    <row r="3845" spans="1:15" x14ac:dyDescent="0.25">
      <c r="A3845" s="60"/>
      <c r="B3845" s="60"/>
      <c r="C3845" s="60"/>
      <c r="D3845" s="60"/>
      <c r="E3845" s="60"/>
      <c r="F3845" s="60"/>
      <c r="G3845" s="60"/>
      <c r="H3845" s="60"/>
      <c r="I3845" s="60"/>
      <c r="J3845" s="60"/>
      <c r="K3845" s="60"/>
      <c r="L3845" s="60"/>
      <c r="M3845" s="60"/>
      <c r="N3845" s="60"/>
      <c r="O3845" s="60"/>
    </row>
    <row r="3846" spans="1:15" x14ac:dyDescent="0.25">
      <c r="A3846" s="60"/>
      <c r="B3846" s="60"/>
      <c r="C3846" s="60"/>
      <c r="D3846" s="60"/>
      <c r="E3846" s="60"/>
      <c r="F3846" s="60"/>
      <c r="G3846" s="60"/>
      <c r="H3846" s="60"/>
      <c r="I3846" s="60"/>
      <c r="J3846" s="60"/>
      <c r="K3846" s="60"/>
      <c r="L3846" s="60"/>
      <c r="M3846" s="60"/>
      <c r="N3846" s="60"/>
      <c r="O3846" s="60"/>
    </row>
    <row r="3847" spans="1:15" x14ac:dyDescent="0.25">
      <c r="A3847" s="60"/>
      <c r="B3847" s="60"/>
      <c r="C3847" s="60"/>
      <c r="D3847" s="60"/>
      <c r="E3847" s="60"/>
      <c r="F3847" s="60"/>
      <c r="G3847" s="60"/>
      <c r="H3847" s="60"/>
      <c r="I3847" s="60"/>
      <c r="J3847" s="60"/>
      <c r="K3847" s="60"/>
      <c r="L3847" s="60"/>
      <c r="M3847" s="60"/>
      <c r="N3847" s="60"/>
      <c r="O3847" s="60"/>
    </row>
    <row r="3848" spans="1:15" x14ac:dyDescent="0.25">
      <c r="A3848" s="60"/>
      <c r="B3848" s="60"/>
      <c r="C3848" s="60"/>
      <c r="D3848" s="60"/>
      <c r="E3848" s="60"/>
      <c r="F3848" s="60"/>
      <c r="G3848" s="60"/>
      <c r="H3848" s="60"/>
      <c r="I3848" s="60"/>
      <c r="J3848" s="60"/>
      <c r="K3848" s="60"/>
      <c r="L3848" s="60"/>
      <c r="M3848" s="60"/>
      <c r="N3848" s="60"/>
      <c r="O3848" s="60"/>
    </row>
    <row r="3849" spans="1:15" x14ac:dyDescent="0.25">
      <c r="A3849" s="60"/>
      <c r="B3849" s="60"/>
      <c r="C3849" s="60"/>
      <c r="D3849" s="60"/>
      <c r="E3849" s="60"/>
      <c r="F3849" s="60"/>
      <c r="G3849" s="60"/>
      <c r="H3849" s="60"/>
      <c r="I3849" s="60"/>
      <c r="J3849" s="60"/>
      <c r="K3849" s="60"/>
      <c r="L3849" s="60"/>
      <c r="M3849" s="60"/>
      <c r="N3849" s="60"/>
      <c r="O3849" s="60"/>
    </row>
    <row r="3850" spans="1:15" x14ac:dyDescent="0.25">
      <c r="A3850" s="60"/>
      <c r="B3850" s="60"/>
      <c r="C3850" s="60"/>
      <c r="D3850" s="60"/>
      <c r="E3850" s="60"/>
      <c r="F3850" s="60"/>
      <c r="G3850" s="60"/>
      <c r="H3850" s="60"/>
      <c r="I3850" s="60"/>
      <c r="J3850" s="60"/>
      <c r="K3850" s="60"/>
      <c r="L3850" s="60"/>
      <c r="M3850" s="60"/>
      <c r="N3850" s="60"/>
      <c r="O3850" s="60"/>
    </row>
    <row r="3851" spans="1:15" x14ac:dyDescent="0.25">
      <c r="A3851" s="60"/>
      <c r="B3851" s="60"/>
      <c r="C3851" s="60"/>
      <c r="D3851" s="60"/>
      <c r="E3851" s="60"/>
      <c r="F3851" s="60"/>
      <c r="G3851" s="60"/>
      <c r="H3851" s="60"/>
      <c r="I3851" s="60"/>
      <c r="J3851" s="60"/>
      <c r="K3851" s="60"/>
      <c r="L3851" s="60"/>
      <c r="M3851" s="60"/>
      <c r="N3851" s="60"/>
      <c r="O3851" s="60"/>
    </row>
    <row r="3852" spans="1:15" x14ac:dyDescent="0.25">
      <c r="A3852" s="60"/>
      <c r="B3852" s="60"/>
      <c r="C3852" s="60"/>
      <c r="D3852" s="60"/>
      <c r="E3852" s="60"/>
      <c r="F3852" s="60"/>
      <c r="G3852" s="60"/>
      <c r="H3852" s="60"/>
      <c r="I3852" s="60"/>
      <c r="J3852" s="60"/>
      <c r="K3852" s="60"/>
      <c r="L3852" s="60"/>
      <c r="M3852" s="60"/>
      <c r="N3852" s="60"/>
      <c r="O3852" s="60"/>
    </row>
    <row r="3853" spans="1:15" x14ac:dyDescent="0.25">
      <c r="A3853" s="60"/>
      <c r="B3853" s="60"/>
      <c r="C3853" s="60"/>
      <c r="D3853" s="60"/>
      <c r="E3853" s="60"/>
      <c r="F3853" s="60"/>
      <c r="G3853" s="60"/>
      <c r="H3853" s="60"/>
      <c r="I3853" s="60"/>
      <c r="J3853" s="60"/>
      <c r="K3853" s="60"/>
      <c r="L3853" s="60"/>
      <c r="M3853" s="60"/>
      <c r="N3853" s="60"/>
      <c r="O3853" s="60"/>
    </row>
    <row r="3854" spans="1:15" x14ac:dyDescent="0.25">
      <c r="A3854" s="60"/>
      <c r="B3854" s="60"/>
      <c r="C3854" s="60"/>
      <c r="D3854" s="60"/>
      <c r="E3854" s="60"/>
      <c r="F3854" s="60"/>
      <c r="G3854" s="60"/>
      <c r="H3854" s="60"/>
      <c r="I3854" s="60"/>
      <c r="J3854" s="60"/>
      <c r="K3854" s="60"/>
      <c r="L3854" s="60"/>
      <c r="M3854" s="60"/>
      <c r="N3854" s="60"/>
      <c r="O3854" s="60"/>
    </row>
    <row r="3855" spans="1:15" x14ac:dyDescent="0.25">
      <c r="A3855" s="60"/>
      <c r="B3855" s="60"/>
      <c r="C3855" s="60"/>
      <c r="D3855" s="60"/>
      <c r="E3855" s="60"/>
      <c r="F3855" s="60"/>
      <c r="G3855" s="60"/>
      <c r="H3855" s="60"/>
      <c r="I3855" s="60"/>
      <c r="J3855" s="60"/>
      <c r="K3855" s="60"/>
      <c r="L3855" s="60"/>
      <c r="M3855" s="60"/>
      <c r="N3855" s="60"/>
      <c r="O3855" s="60"/>
    </row>
    <row r="3856" spans="1:15" x14ac:dyDescent="0.25">
      <c r="A3856" s="60"/>
      <c r="B3856" s="60"/>
      <c r="C3856" s="60"/>
      <c r="D3856" s="60"/>
      <c r="E3856" s="60"/>
      <c r="F3856" s="60"/>
      <c r="G3856" s="60"/>
      <c r="H3856" s="60"/>
      <c r="I3856" s="60"/>
      <c r="J3856" s="60"/>
      <c r="K3856" s="60"/>
      <c r="L3856" s="60"/>
      <c r="M3856" s="60"/>
      <c r="N3856" s="60"/>
      <c r="O3856" s="60"/>
    </row>
    <row r="3857" spans="1:15" x14ac:dyDescent="0.25">
      <c r="A3857" s="60"/>
      <c r="B3857" s="60"/>
      <c r="C3857" s="60"/>
      <c r="D3857" s="60"/>
      <c r="E3857" s="60"/>
      <c r="F3857" s="60"/>
      <c r="G3857" s="60"/>
      <c r="H3857" s="60"/>
      <c r="I3857" s="60"/>
      <c r="J3857" s="60"/>
      <c r="K3857" s="60"/>
      <c r="L3857" s="60"/>
      <c r="M3857" s="60"/>
      <c r="N3857" s="60"/>
      <c r="O3857" s="60"/>
    </row>
    <row r="3858" spans="1:15" x14ac:dyDescent="0.25">
      <c r="A3858" s="60"/>
      <c r="B3858" s="60"/>
      <c r="C3858" s="60"/>
      <c r="D3858" s="60"/>
      <c r="E3858" s="60"/>
      <c r="F3858" s="60"/>
      <c r="G3858" s="60"/>
      <c r="H3858" s="60"/>
      <c r="I3858" s="60"/>
      <c r="J3858" s="60"/>
      <c r="K3858" s="60"/>
      <c r="L3858" s="60"/>
      <c r="M3858" s="60"/>
      <c r="N3858" s="60"/>
      <c r="O3858" s="60"/>
    </row>
    <row r="3859" spans="1:15" x14ac:dyDescent="0.25">
      <c r="A3859" s="60"/>
      <c r="B3859" s="60"/>
      <c r="C3859" s="60"/>
      <c r="D3859" s="60"/>
      <c r="E3859" s="60"/>
      <c r="F3859" s="60"/>
      <c r="G3859" s="60"/>
      <c r="H3859" s="60"/>
      <c r="I3859" s="60"/>
      <c r="J3859" s="60"/>
      <c r="K3859" s="60"/>
      <c r="L3859" s="60"/>
      <c r="M3859" s="60"/>
      <c r="N3859" s="60"/>
      <c r="O3859" s="60"/>
    </row>
    <row r="3860" spans="1:15" x14ac:dyDescent="0.25">
      <c r="A3860" s="60"/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60"/>
      <c r="O3860" s="60"/>
    </row>
    <row r="3861" spans="1:15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60"/>
      <c r="O3861" s="60"/>
    </row>
    <row r="3862" spans="1:15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60"/>
      <c r="O3862" s="60"/>
    </row>
    <row r="3863" spans="1:15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60"/>
      <c r="O3863" s="60"/>
    </row>
    <row r="3864" spans="1:15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60"/>
      <c r="O3864" s="60"/>
    </row>
    <row r="3865" spans="1:15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60"/>
      <c r="O3865" s="60"/>
    </row>
    <row r="3866" spans="1:15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60"/>
      <c r="O3866" s="60"/>
    </row>
    <row r="3867" spans="1:15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60"/>
      <c r="O3867" s="60"/>
    </row>
    <row r="3868" spans="1:15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60"/>
      <c r="O3868" s="60"/>
    </row>
    <row r="3869" spans="1:15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60"/>
      <c r="O3869" s="60"/>
    </row>
    <row r="3870" spans="1:15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60"/>
      <c r="O3870" s="60"/>
    </row>
    <row r="3871" spans="1:15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60"/>
      <c r="O3871" s="60"/>
    </row>
    <row r="3872" spans="1:15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60"/>
      <c r="O3872" s="60"/>
    </row>
    <row r="3873" spans="1:15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60"/>
      <c r="O3873" s="60"/>
    </row>
    <row r="3874" spans="1:15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60"/>
      <c r="O3874" s="60"/>
    </row>
    <row r="3875" spans="1:15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</row>
    <row r="3876" spans="1:15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0"/>
    </row>
    <row r="3877" spans="1:15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60"/>
      <c r="O3877" s="60"/>
    </row>
    <row r="3878" spans="1:15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0"/>
    </row>
    <row r="3879" spans="1:15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0"/>
    </row>
    <row r="3880" spans="1:15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</row>
    <row r="3881" spans="1:15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0"/>
    </row>
    <row r="3882" spans="1:15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60"/>
      <c r="O3882" s="60"/>
    </row>
    <row r="3883" spans="1:15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60"/>
      <c r="O3883" s="60"/>
    </row>
    <row r="3884" spans="1:15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60"/>
      <c r="O3884" s="60"/>
    </row>
    <row r="3885" spans="1:15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60"/>
      <c r="O3885" s="60"/>
    </row>
    <row r="3886" spans="1:15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60"/>
      <c r="O3886" s="60"/>
    </row>
    <row r="3887" spans="1:15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60"/>
      <c r="O3887" s="60"/>
    </row>
    <row r="3888" spans="1:15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60"/>
      <c r="O3888" s="60"/>
    </row>
    <row r="3889" spans="1:15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60"/>
      <c r="O3889" s="60"/>
    </row>
    <row r="3890" spans="1:15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60"/>
      <c r="O3890" s="60"/>
    </row>
    <row r="3891" spans="1:15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60"/>
      <c r="O3891" s="60"/>
    </row>
    <row r="3892" spans="1:15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60"/>
      <c r="O3892" s="60"/>
    </row>
    <row r="3893" spans="1:15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60"/>
      <c r="O3893" s="60"/>
    </row>
    <row r="3894" spans="1:15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60"/>
      <c r="O3894" s="60"/>
    </row>
    <row r="3895" spans="1:15" x14ac:dyDescent="0.25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60"/>
      <c r="O3895" s="60"/>
    </row>
    <row r="3896" spans="1:15" x14ac:dyDescent="0.25">
      <c r="A3896" s="60"/>
      <c r="B3896" s="60"/>
      <c r="C3896" s="60"/>
      <c r="D3896" s="60"/>
      <c r="E3896" s="60"/>
      <c r="F3896" s="60"/>
      <c r="G3896" s="60"/>
      <c r="H3896" s="60"/>
      <c r="I3896" s="60"/>
      <c r="J3896" s="60"/>
      <c r="K3896" s="60"/>
      <c r="L3896" s="60"/>
      <c r="M3896" s="60"/>
      <c r="N3896" s="60"/>
      <c r="O3896" s="60"/>
    </row>
    <row r="3897" spans="1:15" x14ac:dyDescent="0.25">
      <c r="A3897" s="60"/>
      <c r="B3897" s="60"/>
      <c r="C3897" s="60"/>
      <c r="D3897" s="60"/>
      <c r="E3897" s="60"/>
      <c r="F3897" s="60"/>
      <c r="G3897" s="60"/>
      <c r="H3897" s="60"/>
      <c r="I3897" s="60"/>
      <c r="J3897" s="60"/>
      <c r="K3897" s="60"/>
      <c r="L3897" s="60"/>
      <c r="M3897" s="60"/>
      <c r="N3897" s="60"/>
      <c r="O3897" s="60"/>
    </row>
    <row r="3898" spans="1:15" x14ac:dyDescent="0.25">
      <c r="A3898" s="60"/>
      <c r="B3898" s="60"/>
      <c r="C3898" s="60"/>
      <c r="D3898" s="60"/>
      <c r="E3898" s="60"/>
      <c r="F3898" s="60"/>
      <c r="G3898" s="60"/>
      <c r="H3898" s="60"/>
      <c r="I3898" s="60"/>
      <c r="J3898" s="60"/>
      <c r="K3898" s="60"/>
      <c r="L3898" s="60"/>
      <c r="M3898" s="60"/>
      <c r="N3898" s="60"/>
      <c r="O3898" s="60"/>
    </row>
    <row r="3899" spans="1:15" x14ac:dyDescent="0.25">
      <c r="A3899" s="60"/>
      <c r="B3899" s="60"/>
      <c r="C3899" s="60"/>
      <c r="D3899" s="60"/>
      <c r="E3899" s="60"/>
      <c r="F3899" s="60"/>
      <c r="G3899" s="60"/>
      <c r="H3899" s="60"/>
      <c r="I3899" s="60"/>
      <c r="J3899" s="60"/>
      <c r="K3899" s="60"/>
      <c r="L3899" s="60"/>
      <c r="M3899" s="60"/>
      <c r="N3899" s="60"/>
      <c r="O3899" s="60"/>
    </row>
    <row r="3900" spans="1:15" x14ac:dyDescent="0.25">
      <c r="A3900" s="60"/>
      <c r="B3900" s="60"/>
      <c r="C3900" s="60"/>
      <c r="D3900" s="60"/>
      <c r="E3900" s="60"/>
      <c r="F3900" s="60"/>
      <c r="G3900" s="60"/>
      <c r="H3900" s="60"/>
      <c r="I3900" s="60"/>
      <c r="J3900" s="60"/>
      <c r="K3900" s="60"/>
      <c r="L3900" s="60"/>
      <c r="M3900" s="60"/>
      <c r="N3900" s="60"/>
      <c r="O3900" s="60"/>
    </row>
    <row r="3901" spans="1:15" x14ac:dyDescent="0.25">
      <c r="A3901" s="60"/>
      <c r="B3901" s="60"/>
      <c r="C3901" s="60"/>
      <c r="D3901" s="60"/>
      <c r="E3901" s="60"/>
      <c r="F3901" s="60"/>
      <c r="G3901" s="60"/>
      <c r="H3901" s="60"/>
      <c r="I3901" s="60"/>
      <c r="J3901" s="60"/>
      <c r="K3901" s="60"/>
      <c r="L3901" s="60"/>
      <c r="M3901" s="60"/>
      <c r="N3901" s="60"/>
      <c r="O3901" s="60"/>
    </row>
    <row r="3902" spans="1:15" x14ac:dyDescent="0.25">
      <c r="A3902" s="60"/>
      <c r="B3902" s="60"/>
      <c r="C3902" s="60"/>
      <c r="D3902" s="60"/>
      <c r="E3902" s="60"/>
      <c r="F3902" s="60"/>
      <c r="G3902" s="60"/>
      <c r="H3902" s="60"/>
      <c r="I3902" s="60"/>
      <c r="J3902" s="60"/>
      <c r="K3902" s="60"/>
      <c r="L3902" s="60"/>
      <c r="M3902" s="60"/>
      <c r="N3902" s="60"/>
      <c r="O3902" s="60"/>
    </row>
    <row r="3903" spans="1:15" x14ac:dyDescent="0.25">
      <c r="A3903" s="60"/>
      <c r="B3903" s="60"/>
      <c r="C3903" s="60"/>
      <c r="D3903" s="60"/>
      <c r="E3903" s="60"/>
      <c r="F3903" s="60"/>
      <c r="G3903" s="60"/>
      <c r="H3903" s="60"/>
      <c r="I3903" s="60"/>
      <c r="J3903" s="60"/>
      <c r="K3903" s="60"/>
      <c r="L3903" s="60"/>
      <c r="M3903" s="60"/>
      <c r="N3903" s="60"/>
      <c r="O3903" s="60"/>
    </row>
    <row r="3904" spans="1:15" x14ac:dyDescent="0.25">
      <c r="A3904" s="60"/>
      <c r="B3904" s="60"/>
      <c r="C3904" s="60"/>
      <c r="D3904" s="60"/>
      <c r="E3904" s="60"/>
      <c r="F3904" s="60"/>
      <c r="G3904" s="60"/>
      <c r="H3904" s="60"/>
      <c r="I3904" s="60"/>
      <c r="J3904" s="60"/>
      <c r="K3904" s="60"/>
      <c r="L3904" s="60"/>
      <c r="M3904" s="60"/>
      <c r="N3904" s="60"/>
      <c r="O3904" s="60"/>
    </row>
    <row r="3905" spans="1:15" x14ac:dyDescent="0.25">
      <c r="A3905" s="60"/>
      <c r="B3905" s="60"/>
      <c r="C3905" s="60"/>
      <c r="D3905" s="60"/>
      <c r="E3905" s="60"/>
      <c r="F3905" s="60"/>
      <c r="G3905" s="60"/>
      <c r="H3905" s="60"/>
      <c r="I3905" s="60"/>
      <c r="J3905" s="60"/>
      <c r="K3905" s="60"/>
      <c r="L3905" s="60"/>
      <c r="M3905" s="60"/>
      <c r="N3905" s="60"/>
      <c r="O3905" s="60"/>
    </row>
    <row r="3906" spans="1:15" x14ac:dyDescent="0.25">
      <c r="A3906" s="60"/>
      <c r="B3906" s="60"/>
      <c r="C3906" s="60"/>
      <c r="D3906" s="60"/>
      <c r="E3906" s="60"/>
      <c r="F3906" s="60"/>
      <c r="G3906" s="60"/>
      <c r="H3906" s="60"/>
      <c r="I3906" s="60"/>
      <c r="J3906" s="60"/>
      <c r="K3906" s="60"/>
      <c r="L3906" s="60"/>
      <c r="M3906" s="60"/>
      <c r="N3906" s="60"/>
      <c r="O3906" s="60"/>
    </row>
    <row r="3907" spans="1:15" x14ac:dyDescent="0.25">
      <c r="A3907" s="60"/>
      <c r="B3907" s="60"/>
      <c r="C3907" s="60"/>
      <c r="D3907" s="60"/>
      <c r="E3907" s="60"/>
      <c r="F3907" s="60"/>
      <c r="G3907" s="60"/>
      <c r="H3907" s="60"/>
      <c r="I3907" s="60"/>
      <c r="J3907" s="60"/>
      <c r="K3907" s="60"/>
      <c r="L3907" s="60"/>
      <c r="M3907" s="60"/>
      <c r="N3907" s="60"/>
      <c r="O3907" s="60"/>
    </row>
    <row r="3908" spans="1:15" x14ac:dyDescent="0.25">
      <c r="A3908" s="60"/>
      <c r="B3908" s="60"/>
      <c r="C3908" s="60"/>
      <c r="D3908" s="60"/>
      <c r="E3908" s="60"/>
      <c r="F3908" s="60"/>
      <c r="G3908" s="60"/>
      <c r="H3908" s="60"/>
      <c r="I3908" s="60"/>
      <c r="J3908" s="60"/>
      <c r="K3908" s="60"/>
      <c r="L3908" s="60"/>
      <c r="M3908" s="60"/>
      <c r="N3908" s="60"/>
      <c r="O3908" s="60"/>
    </row>
    <row r="3909" spans="1:15" x14ac:dyDescent="0.25">
      <c r="A3909" s="60"/>
      <c r="B3909" s="60"/>
      <c r="C3909" s="60"/>
      <c r="D3909" s="60"/>
      <c r="E3909" s="60"/>
      <c r="F3909" s="60"/>
      <c r="G3909" s="60"/>
      <c r="H3909" s="60"/>
      <c r="I3909" s="60"/>
      <c r="J3909" s="60"/>
      <c r="K3909" s="60"/>
      <c r="L3909" s="60"/>
      <c r="M3909" s="60"/>
      <c r="N3909" s="60"/>
      <c r="O3909" s="60"/>
    </row>
    <row r="3910" spans="1:15" x14ac:dyDescent="0.25">
      <c r="A3910" s="60"/>
      <c r="B3910" s="60"/>
      <c r="C3910" s="60"/>
      <c r="D3910" s="60"/>
      <c r="E3910" s="60"/>
      <c r="F3910" s="60"/>
      <c r="G3910" s="60"/>
      <c r="H3910" s="60"/>
      <c r="I3910" s="60"/>
      <c r="J3910" s="60"/>
      <c r="K3910" s="60"/>
      <c r="L3910" s="60"/>
      <c r="M3910" s="60"/>
      <c r="N3910" s="60"/>
      <c r="O3910" s="60"/>
    </row>
    <row r="3911" spans="1:15" x14ac:dyDescent="0.25">
      <c r="A3911" s="60"/>
      <c r="B3911" s="60"/>
      <c r="C3911" s="60"/>
      <c r="D3911" s="60"/>
      <c r="E3911" s="60"/>
      <c r="F3911" s="60"/>
      <c r="G3911" s="60"/>
      <c r="H3911" s="60"/>
      <c r="I3911" s="60"/>
      <c r="J3911" s="60"/>
      <c r="K3911" s="60"/>
      <c r="L3911" s="60"/>
      <c r="M3911" s="60"/>
      <c r="N3911" s="60"/>
      <c r="O3911" s="60"/>
    </row>
    <row r="3912" spans="1:15" x14ac:dyDescent="0.25">
      <c r="A3912" s="60"/>
      <c r="B3912" s="60"/>
      <c r="C3912" s="60"/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0"/>
    </row>
    <row r="3913" spans="1:15" x14ac:dyDescent="0.25">
      <c r="A3913" s="60"/>
      <c r="B3913" s="60"/>
      <c r="C3913" s="60"/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0"/>
    </row>
    <row r="3914" spans="1:15" x14ac:dyDescent="0.25">
      <c r="A3914" s="60"/>
      <c r="B3914" s="60"/>
      <c r="C3914" s="60"/>
      <c r="D3914" s="60"/>
      <c r="E3914" s="60"/>
      <c r="F3914" s="60"/>
      <c r="G3914" s="60"/>
      <c r="H3914" s="60"/>
      <c r="I3914" s="60"/>
      <c r="J3914" s="60"/>
      <c r="K3914" s="60"/>
      <c r="L3914" s="60"/>
      <c r="M3914" s="60"/>
      <c r="N3914" s="60"/>
      <c r="O3914" s="60"/>
    </row>
    <row r="3915" spans="1:15" x14ac:dyDescent="0.25">
      <c r="A3915" s="60"/>
      <c r="B3915" s="60"/>
      <c r="C3915" s="60"/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0"/>
    </row>
    <row r="3916" spans="1:15" x14ac:dyDescent="0.25">
      <c r="A3916" s="60"/>
      <c r="B3916" s="60"/>
      <c r="C3916" s="60"/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0"/>
    </row>
    <row r="3917" spans="1:15" x14ac:dyDescent="0.25">
      <c r="A3917" s="60"/>
      <c r="B3917" s="60"/>
      <c r="C3917" s="60"/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0"/>
    </row>
    <row r="3918" spans="1:15" x14ac:dyDescent="0.25">
      <c r="A3918" s="60"/>
      <c r="B3918" s="60"/>
      <c r="C3918" s="60"/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0"/>
    </row>
    <row r="3919" spans="1:15" x14ac:dyDescent="0.25">
      <c r="A3919" s="60"/>
      <c r="B3919" s="60"/>
      <c r="C3919" s="60"/>
      <c r="D3919" s="60"/>
      <c r="E3919" s="60"/>
      <c r="F3919" s="60"/>
      <c r="G3919" s="60"/>
      <c r="H3919" s="60"/>
      <c r="I3919" s="60"/>
      <c r="J3919" s="60"/>
      <c r="K3919" s="60"/>
      <c r="L3919" s="60"/>
      <c r="M3919" s="60"/>
      <c r="N3919" s="60"/>
      <c r="O3919" s="60"/>
    </row>
    <row r="3920" spans="1:15" x14ac:dyDescent="0.25">
      <c r="A3920" s="60"/>
      <c r="B3920" s="60"/>
      <c r="C3920" s="60"/>
      <c r="D3920" s="60"/>
      <c r="E3920" s="60"/>
      <c r="F3920" s="60"/>
      <c r="G3920" s="60"/>
      <c r="H3920" s="60"/>
      <c r="I3920" s="60"/>
      <c r="J3920" s="60"/>
      <c r="K3920" s="60"/>
      <c r="L3920" s="60"/>
      <c r="M3920" s="60"/>
      <c r="N3920" s="60"/>
      <c r="O3920" s="60"/>
    </row>
    <row r="3921" spans="1:15" x14ac:dyDescent="0.25">
      <c r="A3921" s="60"/>
      <c r="B3921" s="60"/>
      <c r="C3921" s="60"/>
      <c r="D3921" s="60"/>
      <c r="E3921" s="60"/>
      <c r="F3921" s="60"/>
      <c r="G3921" s="60"/>
      <c r="H3921" s="60"/>
      <c r="I3921" s="60"/>
      <c r="J3921" s="60"/>
      <c r="K3921" s="60"/>
      <c r="L3921" s="60"/>
      <c r="M3921" s="60"/>
      <c r="N3921" s="60"/>
      <c r="O3921" s="60"/>
    </row>
    <row r="3922" spans="1:15" x14ac:dyDescent="0.25">
      <c r="A3922" s="60"/>
      <c r="B3922" s="60"/>
      <c r="C3922" s="60"/>
      <c r="D3922" s="60"/>
      <c r="E3922" s="60"/>
      <c r="F3922" s="60"/>
      <c r="G3922" s="60"/>
      <c r="H3922" s="60"/>
      <c r="I3922" s="60"/>
      <c r="J3922" s="60"/>
      <c r="K3922" s="60"/>
      <c r="L3922" s="60"/>
      <c r="M3922" s="60"/>
      <c r="N3922" s="60"/>
      <c r="O3922" s="60"/>
    </row>
    <row r="3923" spans="1:15" x14ac:dyDescent="0.25">
      <c r="A3923" s="60"/>
      <c r="B3923" s="60"/>
      <c r="C3923" s="60"/>
      <c r="D3923" s="60"/>
      <c r="E3923" s="60"/>
      <c r="F3923" s="60"/>
      <c r="G3923" s="60"/>
      <c r="H3923" s="60"/>
      <c r="I3923" s="60"/>
      <c r="J3923" s="60"/>
      <c r="K3923" s="60"/>
      <c r="L3923" s="60"/>
      <c r="M3923" s="60"/>
      <c r="N3923" s="60"/>
      <c r="O3923" s="60"/>
    </row>
    <row r="3924" spans="1:15" x14ac:dyDescent="0.25">
      <c r="A3924" s="60"/>
      <c r="B3924" s="60"/>
      <c r="C3924" s="60"/>
      <c r="D3924" s="60"/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</row>
    <row r="3925" spans="1:15" x14ac:dyDescent="0.25">
      <c r="A3925" s="60"/>
      <c r="B3925" s="60"/>
      <c r="C3925" s="60"/>
      <c r="D3925" s="60"/>
      <c r="E3925" s="60"/>
      <c r="F3925" s="60"/>
      <c r="G3925" s="60"/>
      <c r="H3925" s="60"/>
      <c r="I3925" s="60"/>
      <c r="J3925" s="60"/>
      <c r="K3925" s="60"/>
      <c r="L3925" s="60"/>
      <c r="M3925" s="60"/>
      <c r="N3925" s="60"/>
      <c r="O3925" s="60"/>
    </row>
    <row r="3926" spans="1:15" x14ac:dyDescent="0.25">
      <c r="A3926" s="60"/>
      <c r="B3926" s="60"/>
      <c r="C3926" s="60"/>
      <c r="D3926" s="60"/>
      <c r="E3926" s="60"/>
      <c r="F3926" s="60"/>
      <c r="G3926" s="60"/>
      <c r="H3926" s="60"/>
      <c r="I3926" s="60"/>
      <c r="J3926" s="60"/>
      <c r="K3926" s="60"/>
      <c r="L3926" s="60"/>
      <c r="M3926" s="60"/>
      <c r="N3926" s="60"/>
      <c r="O3926" s="60"/>
    </row>
    <row r="3927" spans="1:15" x14ac:dyDescent="0.25">
      <c r="A3927" s="60"/>
      <c r="B3927" s="60"/>
      <c r="C3927" s="60"/>
      <c r="D3927" s="60"/>
      <c r="E3927" s="60"/>
      <c r="F3927" s="60"/>
      <c r="G3927" s="60"/>
      <c r="H3927" s="60"/>
      <c r="I3927" s="60"/>
      <c r="J3927" s="60"/>
      <c r="K3927" s="60"/>
      <c r="L3927" s="60"/>
      <c r="M3927" s="60"/>
      <c r="N3927" s="60"/>
      <c r="O3927" s="60"/>
    </row>
    <row r="3928" spans="1:15" x14ac:dyDescent="0.25">
      <c r="A3928" s="60"/>
      <c r="B3928" s="60"/>
      <c r="C3928" s="60"/>
      <c r="D3928" s="60"/>
      <c r="E3928" s="60"/>
      <c r="F3928" s="60"/>
      <c r="G3928" s="60"/>
      <c r="H3928" s="60"/>
      <c r="I3928" s="60"/>
      <c r="J3928" s="60"/>
      <c r="K3928" s="60"/>
      <c r="L3928" s="60"/>
      <c r="M3928" s="60"/>
      <c r="N3928" s="60"/>
      <c r="O3928" s="60"/>
    </row>
    <row r="3929" spans="1:15" x14ac:dyDescent="0.25">
      <c r="A3929" s="60"/>
      <c r="B3929" s="60"/>
      <c r="C3929" s="60"/>
      <c r="D3929" s="60"/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</row>
    <row r="3930" spans="1:15" x14ac:dyDescent="0.25">
      <c r="A3930" s="60"/>
      <c r="B3930" s="60"/>
      <c r="C3930" s="60"/>
      <c r="D3930" s="60"/>
      <c r="E3930" s="60"/>
      <c r="F3930" s="60"/>
      <c r="G3930" s="60"/>
      <c r="H3930" s="60"/>
      <c r="I3930" s="60"/>
      <c r="J3930" s="60"/>
      <c r="K3930" s="60"/>
      <c r="L3930" s="60"/>
      <c r="M3930" s="60"/>
      <c r="N3930" s="60"/>
      <c r="O3930" s="60"/>
    </row>
    <row r="3931" spans="1:15" x14ac:dyDescent="0.25">
      <c r="A3931" s="60"/>
      <c r="B3931" s="60"/>
      <c r="C3931" s="60"/>
      <c r="D3931" s="60"/>
      <c r="E3931" s="60"/>
      <c r="F3931" s="60"/>
      <c r="G3931" s="60"/>
      <c r="H3931" s="60"/>
      <c r="I3931" s="60"/>
      <c r="J3931" s="60"/>
      <c r="K3931" s="60"/>
      <c r="L3931" s="60"/>
      <c r="M3931" s="60"/>
      <c r="N3931" s="60"/>
      <c r="O3931" s="60"/>
    </row>
    <row r="3932" spans="1:15" x14ac:dyDescent="0.25">
      <c r="A3932" s="60"/>
      <c r="B3932" s="60"/>
      <c r="C3932" s="60"/>
      <c r="D3932" s="60"/>
      <c r="E3932" s="60"/>
      <c r="F3932" s="60"/>
      <c r="G3932" s="60"/>
      <c r="H3932" s="60"/>
      <c r="I3932" s="60"/>
      <c r="J3932" s="60"/>
      <c r="K3932" s="60"/>
      <c r="L3932" s="60"/>
      <c r="M3932" s="60"/>
      <c r="N3932" s="60"/>
      <c r="O3932" s="60"/>
    </row>
    <row r="3933" spans="1:15" x14ac:dyDescent="0.25">
      <c r="A3933" s="60"/>
      <c r="B3933" s="60"/>
      <c r="C3933" s="60"/>
      <c r="D3933" s="60"/>
      <c r="E3933" s="60"/>
      <c r="F3933" s="60"/>
      <c r="G3933" s="60"/>
      <c r="H3933" s="60"/>
      <c r="I3933" s="60"/>
      <c r="J3933" s="60"/>
      <c r="K3933" s="60"/>
      <c r="L3933" s="60"/>
      <c r="M3933" s="60"/>
      <c r="N3933" s="60"/>
      <c r="O3933" s="60"/>
    </row>
    <row r="3934" spans="1:15" x14ac:dyDescent="0.25">
      <c r="A3934" s="60"/>
      <c r="B3934" s="60"/>
      <c r="C3934" s="60"/>
      <c r="D3934" s="60"/>
      <c r="E3934" s="60"/>
      <c r="F3934" s="60"/>
      <c r="G3934" s="60"/>
      <c r="H3934" s="60"/>
      <c r="I3934" s="60"/>
      <c r="J3934" s="60"/>
      <c r="K3934" s="60"/>
      <c r="L3934" s="60"/>
      <c r="M3934" s="60"/>
      <c r="N3934" s="60"/>
      <c r="O3934" s="60"/>
    </row>
    <row r="3935" spans="1:15" x14ac:dyDescent="0.25">
      <c r="A3935" s="60"/>
      <c r="B3935" s="60"/>
      <c r="C3935" s="60"/>
      <c r="D3935" s="60"/>
      <c r="E3935" s="60"/>
      <c r="F3935" s="60"/>
      <c r="G3935" s="60"/>
      <c r="H3935" s="60"/>
      <c r="I3935" s="60"/>
      <c r="J3935" s="60"/>
      <c r="K3935" s="60"/>
      <c r="L3935" s="60"/>
      <c r="M3935" s="60"/>
      <c r="N3935" s="60"/>
      <c r="O3935" s="60"/>
    </row>
    <row r="3936" spans="1:15" x14ac:dyDescent="0.25">
      <c r="A3936" s="60"/>
      <c r="B3936" s="60"/>
      <c r="C3936" s="60"/>
      <c r="D3936" s="60"/>
      <c r="E3936" s="60"/>
      <c r="F3936" s="60"/>
      <c r="G3936" s="60"/>
      <c r="H3936" s="60"/>
      <c r="I3936" s="60"/>
      <c r="J3936" s="60"/>
      <c r="K3936" s="60"/>
      <c r="L3936" s="60"/>
      <c r="M3936" s="60"/>
      <c r="N3936" s="60"/>
      <c r="O3936" s="60"/>
    </row>
    <row r="3937" spans="1:15" x14ac:dyDescent="0.25">
      <c r="A3937" s="60"/>
      <c r="B3937" s="60"/>
      <c r="C3937" s="60"/>
      <c r="D3937" s="60"/>
      <c r="E3937" s="60"/>
      <c r="F3937" s="60"/>
      <c r="G3937" s="60"/>
      <c r="H3937" s="60"/>
      <c r="I3937" s="60"/>
      <c r="J3937" s="60"/>
      <c r="K3937" s="60"/>
      <c r="L3937" s="60"/>
      <c r="M3937" s="60"/>
      <c r="N3937" s="60"/>
      <c r="O3937" s="60"/>
    </row>
    <row r="3938" spans="1:15" x14ac:dyDescent="0.25">
      <c r="A3938" s="60"/>
      <c r="B3938" s="60"/>
      <c r="C3938" s="60"/>
      <c r="D3938" s="60"/>
      <c r="E3938" s="60"/>
      <c r="F3938" s="60"/>
      <c r="G3938" s="60"/>
      <c r="H3938" s="60"/>
      <c r="I3938" s="60"/>
      <c r="J3938" s="60"/>
      <c r="K3938" s="60"/>
      <c r="L3938" s="60"/>
      <c r="M3938" s="60"/>
      <c r="N3938" s="60"/>
      <c r="O3938" s="60"/>
    </row>
    <row r="3939" spans="1:15" x14ac:dyDescent="0.25">
      <c r="A3939" s="60"/>
      <c r="B3939" s="60"/>
      <c r="C3939" s="60"/>
      <c r="D3939" s="60"/>
      <c r="E3939" s="60"/>
      <c r="F3939" s="60"/>
      <c r="G3939" s="60"/>
      <c r="H3939" s="60"/>
      <c r="I3939" s="60"/>
      <c r="J3939" s="60"/>
      <c r="K3939" s="60"/>
      <c r="L3939" s="60"/>
      <c r="M3939" s="60"/>
      <c r="N3939" s="60"/>
      <c r="O3939" s="60"/>
    </row>
    <row r="3940" spans="1:15" x14ac:dyDescent="0.25">
      <c r="A3940" s="60"/>
      <c r="B3940" s="60"/>
      <c r="C3940" s="60"/>
      <c r="D3940" s="60"/>
      <c r="E3940" s="60"/>
      <c r="F3940" s="60"/>
      <c r="G3940" s="60"/>
      <c r="H3940" s="60"/>
      <c r="I3940" s="60"/>
      <c r="J3940" s="60"/>
      <c r="K3940" s="60"/>
      <c r="L3940" s="60"/>
      <c r="M3940" s="60"/>
      <c r="N3940" s="60"/>
      <c r="O3940" s="60"/>
    </row>
    <row r="3941" spans="1:15" x14ac:dyDescent="0.25">
      <c r="A3941" s="60"/>
      <c r="B3941" s="60"/>
      <c r="C3941" s="60"/>
      <c r="D3941" s="60"/>
      <c r="E3941" s="60"/>
      <c r="F3941" s="60"/>
      <c r="G3941" s="60"/>
      <c r="H3941" s="60"/>
      <c r="I3941" s="60"/>
      <c r="J3941" s="60"/>
      <c r="K3941" s="60"/>
      <c r="L3941" s="60"/>
      <c r="M3941" s="60"/>
      <c r="N3941" s="60"/>
      <c r="O3941" s="60"/>
    </row>
    <row r="3942" spans="1:15" x14ac:dyDescent="0.25">
      <c r="A3942" s="60"/>
      <c r="B3942" s="60"/>
      <c r="C3942" s="60"/>
      <c r="D3942" s="60"/>
      <c r="E3942" s="60"/>
      <c r="F3942" s="60"/>
      <c r="G3942" s="60"/>
      <c r="H3942" s="60"/>
      <c r="I3942" s="60"/>
      <c r="J3942" s="60"/>
      <c r="K3942" s="60"/>
      <c r="L3942" s="60"/>
      <c r="M3942" s="60"/>
      <c r="N3942" s="60"/>
      <c r="O3942" s="60"/>
    </row>
    <row r="3943" spans="1:15" x14ac:dyDescent="0.25">
      <c r="A3943" s="60"/>
      <c r="B3943" s="60"/>
      <c r="C3943" s="60"/>
      <c r="D3943" s="60"/>
      <c r="E3943" s="60"/>
      <c r="F3943" s="60"/>
      <c r="G3943" s="60"/>
      <c r="H3943" s="60"/>
      <c r="I3943" s="60"/>
      <c r="J3943" s="60"/>
      <c r="K3943" s="60"/>
      <c r="L3943" s="60"/>
      <c r="M3943" s="60"/>
      <c r="N3943" s="60"/>
      <c r="O3943" s="60"/>
    </row>
    <row r="3944" spans="1:15" x14ac:dyDescent="0.25">
      <c r="A3944" s="60"/>
      <c r="B3944" s="60"/>
      <c r="C3944" s="60"/>
      <c r="D3944" s="60"/>
      <c r="E3944" s="60"/>
      <c r="F3944" s="60"/>
      <c r="G3944" s="60"/>
      <c r="H3944" s="60"/>
      <c r="I3944" s="60"/>
      <c r="J3944" s="60"/>
      <c r="K3944" s="60"/>
      <c r="L3944" s="60"/>
      <c r="M3944" s="60"/>
      <c r="N3944" s="60"/>
      <c r="O3944" s="60"/>
    </row>
    <row r="3945" spans="1:15" x14ac:dyDescent="0.25">
      <c r="A3945" s="60"/>
      <c r="B3945" s="60"/>
      <c r="C3945" s="60"/>
      <c r="D3945" s="60"/>
      <c r="E3945" s="60"/>
      <c r="F3945" s="60"/>
      <c r="G3945" s="60"/>
      <c r="H3945" s="60"/>
      <c r="I3945" s="60"/>
      <c r="J3945" s="60"/>
      <c r="K3945" s="60"/>
      <c r="L3945" s="60"/>
      <c r="M3945" s="60"/>
      <c r="N3945" s="60"/>
      <c r="O3945" s="60"/>
    </row>
    <row r="3946" spans="1:15" x14ac:dyDescent="0.25">
      <c r="A3946" s="60"/>
      <c r="B3946" s="60"/>
      <c r="C3946" s="60"/>
      <c r="D3946" s="60"/>
      <c r="E3946" s="60"/>
      <c r="F3946" s="60"/>
      <c r="G3946" s="60"/>
      <c r="H3946" s="60"/>
      <c r="I3946" s="60"/>
      <c r="J3946" s="60"/>
      <c r="K3946" s="60"/>
      <c r="L3946" s="60"/>
      <c r="M3946" s="60"/>
      <c r="N3946" s="60"/>
      <c r="O3946" s="60"/>
    </row>
    <row r="3947" spans="1:15" x14ac:dyDescent="0.25">
      <c r="A3947" s="60"/>
      <c r="B3947" s="60"/>
      <c r="C3947" s="60"/>
      <c r="D3947" s="60"/>
      <c r="E3947" s="60"/>
      <c r="F3947" s="60"/>
      <c r="G3947" s="60"/>
      <c r="H3947" s="60"/>
      <c r="I3947" s="60"/>
      <c r="J3947" s="60"/>
      <c r="K3947" s="60"/>
      <c r="L3947" s="60"/>
      <c r="M3947" s="60"/>
      <c r="N3947" s="60"/>
      <c r="O3947" s="60"/>
    </row>
    <row r="3948" spans="1:15" x14ac:dyDescent="0.25">
      <c r="A3948" s="60"/>
      <c r="B3948" s="60"/>
      <c r="C3948" s="60"/>
      <c r="D3948" s="60"/>
      <c r="E3948" s="60"/>
      <c r="F3948" s="60"/>
      <c r="G3948" s="60"/>
      <c r="H3948" s="60"/>
      <c r="I3948" s="60"/>
      <c r="J3948" s="60"/>
      <c r="K3948" s="60"/>
      <c r="L3948" s="60"/>
      <c r="M3948" s="60"/>
      <c r="N3948" s="60"/>
      <c r="O3948" s="60"/>
    </row>
    <row r="3949" spans="1:15" x14ac:dyDescent="0.25">
      <c r="A3949" s="60"/>
      <c r="B3949" s="60"/>
      <c r="C3949" s="60"/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0"/>
    </row>
    <row r="3950" spans="1:15" x14ac:dyDescent="0.25">
      <c r="A3950" s="60"/>
      <c r="B3950" s="60"/>
      <c r="C3950" s="60"/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0"/>
    </row>
    <row r="3951" spans="1:15" x14ac:dyDescent="0.25">
      <c r="A3951" s="60"/>
      <c r="B3951" s="60"/>
      <c r="C3951" s="60"/>
      <c r="D3951" s="60"/>
      <c r="E3951" s="60"/>
      <c r="F3951" s="60"/>
      <c r="G3951" s="60"/>
      <c r="H3951" s="60"/>
      <c r="I3951" s="60"/>
      <c r="J3951" s="60"/>
      <c r="K3951" s="60"/>
      <c r="L3951" s="60"/>
      <c r="M3951" s="60"/>
      <c r="N3951" s="60"/>
      <c r="O3951" s="60"/>
    </row>
    <row r="3952" spans="1:15" x14ac:dyDescent="0.25">
      <c r="A3952" s="60"/>
      <c r="B3952" s="60"/>
      <c r="C3952" s="60"/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0"/>
    </row>
    <row r="3953" spans="1:15" x14ac:dyDescent="0.25">
      <c r="A3953" s="60"/>
      <c r="B3953" s="60"/>
      <c r="C3953" s="60"/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0"/>
    </row>
    <row r="3954" spans="1:15" x14ac:dyDescent="0.25">
      <c r="A3954" s="60"/>
      <c r="B3954" s="60"/>
      <c r="C3954" s="60"/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0"/>
    </row>
    <row r="3955" spans="1:15" x14ac:dyDescent="0.25">
      <c r="A3955" s="60"/>
      <c r="B3955" s="60"/>
      <c r="C3955" s="60"/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0"/>
    </row>
    <row r="3956" spans="1:15" x14ac:dyDescent="0.25">
      <c r="A3956" s="60"/>
      <c r="B3956" s="60"/>
      <c r="C3956" s="60"/>
      <c r="D3956" s="60"/>
      <c r="E3956" s="60"/>
      <c r="F3956" s="60"/>
      <c r="G3956" s="60"/>
      <c r="H3956" s="60"/>
      <c r="I3956" s="60"/>
      <c r="J3956" s="60"/>
      <c r="K3956" s="60"/>
      <c r="L3956" s="60"/>
      <c r="M3956" s="60"/>
      <c r="N3956" s="60"/>
      <c r="O3956" s="60"/>
    </row>
    <row r="3957" spans="1:15" x14ac:dyDescent="0.25">
      <c r="A3957" s="60"/>
      <c r="B3957" s="60"/>
      <c r="C3957" s="60"/>
      <c r="D3957" s="60"/>
      <c r="E3957" s="60"/>
      <c r="F3957" s="60"/>
      <c r="G3957" s="60"/>
      <c r="H3957" s="60"/>
      <c r="I3957" s="60"/>
      <c r="J3957" s="60"/>
      <c r="K3957" s="60"/>
      <c r="L3957" s="60"/>
      <c r="M3957" s="60"/>
      <c r="N3957" s="60"/>
      <c r="O3957" s="60"/>
    </row>
    <row r="3958" spans="1:15" x14ac:dyDescent="0.25">
      <c r="A3958" s="60"/>
      <c r="B3958" s="60"/>
      <c r="C3958" s="60"/>
      <c r="D3958" s="60"/>
      <c r="E3958" s="60"/>
      <c r="F3958" s="60"/>
      <c r="G3958" s="60"/>
      <c r="H3958" s="60"/>
      <c r="I3958" s="60"/>
      <c r="J3958" s="60"/>
      <c r="K3958" s="60"/>
      <c r="L3958" s="60"/>
      <c r="M3958" s="60"/>
      <c r="N3958" s="60"/>
      <c r="O3958" s="60"/>
    </row>
    <row r="3959" spans="1:15" x14ac:dyDescent="0.25">
      <c r="A3959" s="60"/>
      <c r="B3959" s="60"/>
      <c r="C3959" s="60"/>
      <c r="D3959" s="60"/>
      <c r="E3959" s="60"/>
      <c r="F3959" s="60"/>
      <c r="G3959" s="60"/>
      <c r="H3959" s="60"/>
      <c r="I3959" s="60"/>
      <c r="J3959" s="60"/>
      <c r="K3959" s="60"/>
      <c r="L3959" s="60"/>
      <c r="M3959" s="60"/>
      <c r="N3959" s="60"/>
      <c r="O3959" s="60"/>
    </row>
    <row r="3960" spans="1:15" x14ac:dyDescent="0.25">
      <c r="A3960" s="60"/>
      <c r="B3960" s="60"/>
      <c r="C3960" s="60"/>
      <c r="D3960" s="60"/>
      <c r="E3960" s="60"/>
      <c r="F3960" s="60"/>
      <c r="G3960" s="60"/>
      <c r="H3960" s="60"/>
      <c r="I3960" s="60"/>
      <c r="J3960" s="60"/>
      <c r="K3960" s="60"/>
      <c r="L3960" s="60"/>
      <c r="M3960" s="60"/>
      <c r="N3960" s="60"/>
      <c r="O3960" s="60"/>
    </row>
    <row r="3961" spans="1:15" x14ac:dyDescent="0.25">
      <c r="A3961" s="60"/>
      <c r="B3961" s="60"/>
      <c r="C3961" s="60"/>
      <c r="D3961" s="60"/>
      <c r="E3961" s="60"/>
      <c r="F3961" s="60"/>
      <c r="G3961" s="60"/>
      <c r="H3961" s="60"/>
      <c r="I3961" s="60"/>
      <c r="J3961" s="60"/>
      <c r="K3961" s="60"/>
      <c r="L3961" s="60"/>
      <c r="M3961" s="60"/>
      <c r="N3961" s="60"/>
      <c r="O3961" s="60"/>
    </row>
    <row r="3962" spans="1:15" x14ac:dyDescent="0.25">
      <c r="A3962" s="60"/>
      <c r="B3962" s="60"/>
      <c r="C3962" s="60"/>
      <c r="D3962" s="60"/>
      <c r="E3962" s="60"/>
      <c r="F3962" s="60"/>
      <c r="G3962" s="60"/>
      <c r="H3962" s="60"/>
      <c r="I3962" s="60"/>
      <c r="J3962" s="60"/>
      <c r="K3962" s="60"/>
      <c r="L3962" s="60"/>
      <c r="M3962" s="60"/>
      <c r="N3962" s="60"/>
      <c r="O3962" s="60"/>
    </row>
    <row r="3963" spans="1:15" x14ac:dyDescent="0.25">
      <c r="A3963" s="60"/>
      <c r="B3963" s="60"/>
      <c r="C3963" s="60"/>
      <c r="D3963" s="60"/>
      <c r="E3963" s="60"/>
      <c r="F3963" s="60"/>
      <c r="G3963" s="60"/>
      <c r="H3963" s="60"/>
      <c r="I3963" s="60"/>
      <c r="J3963" s="60"/>
      <c r="K3963" s="60"/>
      <c r="L3963" s="60"/>
      <c r="M3963" s="60"/>
      <c r="N3963" s="60"/>
      <c r="O3963" s="60"/>
    </row>
    <row r="3964" spans="1:15" x14ac:dyDescent="0.25">
      <c r="A3964" s="60"/>
      <c r="B3964" s="60"/>
      <c r="C3964" s="60"/>
      <c r="D3964" s="60"/>
      <c r="E3964" s="60"/>
      <c r="F3964" s="60"/>
      <c r="G3964" s="60"/>
      <c r="H3964" s="60"/>
      <c r="I3964" s="60"/>
      <c r="J3964" s="60"/>
      <c r="K3964" s="60"/>
      <c r="L3964" s="60"/>
      <c r="M3964" s="60"/>
      <c r="N3964" s="60"/>
      <c r="O3964" s="60"/>
    </row>
    <row r="3965" spans="1:15" x14ac:dyDescent="0.25">
      <c r="A3965" s="60"/>
      <c r="B3965" s="60"/>
      <c r="C3965" s="60"/>
      <c r="D3965" s="60"/>
      <c r="E3965" s="60"/>
      <c r="F3965" s="60"/>
      <c r="G3965" s="60"/>
      <c r="H3965" s="60"/>
      <c r="I3965" s="60"/>
      <c r="J3965" s="60"/>
      <c r="K3965" s="60"/>
      <c r="L3965" s="60"/>
      <c r="M3965" s="60"/>
      <c r="N3965" s="60"/>
      <c r="O3965" s="60"/>
    </row>
    <row r="3966" spans="1:15" x14ac:dyDescent="0.25">
      <c r="A3966" s="60"/>
      <c r="B3966" s="60"/>
      <c r="C3966" s="60"/>
      <c r="D3966" s="60"/>
      <c r="E3966" s="60"/>
      <c r="F3966" s="60"/>
      <c r="G3966" s="60"/>
      <c r="H3966" s="60"/>
      <c r="I3966" s="60"/>
      <c r="J3966" s="60"/>
      <c r="K3966" s="60"/>
      <c r="L3966" s="60"/>
      <c r="M3966" s="60"/>
      <c r="N3966" s="60"/>
      <c r="O3966" s="60"/>
    </row>
    <row r="3967" spans="1:15" x14ac:dyDescent="0.25">
      <c r="A3967" s="60"/>
      <c r="B3967" s="60"/>
      <c r="C3967" s="60"/>
      <c r="D3967" s="60"/>
      <c r="E3967" s="60"/>
      <c r="F3967" s="60"/>
      <c r="G3967" s="60"/>
      <c r="H3967" s="60"/>
      <c r="I3967" s="60"/>
      <c r="J3967" s="60"/>
      <c r="K3967" s="60"/>
      <c r="L3967" s="60"/>
      <c r="M3967" s="60"/>
      <c r="N3967" s="60"/>
      <c r="O3967" s="60"/>
    </row>
    <row r="3968" spans="1:15" x14ac:dyDescent="0.25">
      <c r="A3968" s="60"/>
      <c r="B3968" s="60"/>
      <c r="C3968" s="60"/>
      <c r="D3968" s="60"/>
      <c r="E3968" s="60"/>
      <c r="F3968" s="60"/>
      <c r="G3968" s="60"/>
      <c r="H3968" s="60"/>
      <c r="I3968" s="60"/>
      <c r="J3968" s="60"/>
      <c r="K3968" s="60"/>
      <c r="L3968" s="60"/>
      <c r="M3968" s="60"/>
      <c r="N3968" s="60"/>
      <c r="O3968" s="60"/>
    </row>
    <row r="3969" spans="1:15" x14ac:dyDescent="0.25">
      <c r="A3969" s="60"/>
      <c r="B3969" s="60"/>
      <c r="C3969" s="60"/>
      <c r="D3969" s="60"/>
      <c r="E3969" s="60"/>
      <c r="F3969" s="60"/>
      <c r="G3969" s="60"/>
      <c r="H3969" s="60"/>
      <c r="I3969" s="60"/>
      <c r="J3969" s="60"/>
      <c r="K3969" s="60"/>
      <c r="L3969" s="60"/>
      <c r="M3969" s="60"/>
      <c r="N3969" s="60"/>
      <c r="O3969" s="60"/>
    </row>
    <row r="3970" spans="1:15" x14ac:dyDescent="0.25">
      <c r="A3970" s="60"/>
      <c r="B3970" s="60"/>
      <c r="C3970" s="60"/>
      <c r="D3970" s="60"/>
      <c r="E3970" s="60"/>
      <c r="F3970" s="60"/>
      <c r="G3970" s="60"/>
      <c r="H3970" s="60"/>
      <c r="I3970" s="60"/>
      <c r="J3970" s="60"/>
      <c r="K3970" s="60"/>
      <c r="L3970" s="60"/>
      <c r="M3970" s="60"/>
      <c r="N3970" s="60"/>
      <c r="O3970" s="60"/>
    </row>
    <row r="3971" spans="1:15" x14ac:dyDescent="0.25">
      <c r="A3971" s="60"/>
      <c r="B3971" s="60"/>
      <c r="C3971" s="60"/>
      <c r="D3971" s="60"/>
      <c r="E3971" s="60"/>
      <c r="F3971" s="60"/>
      <c r="G3971" s="60"/>
      <c r="H3971" s="60"/>
      <c r="I3971" s="60"/>
      <c r="J3971" s="60"/>
      <c r="K3971" s="60"/>
      <c r="L3971" s="60"/>
      <c r="M3971" s="60"/>
      <c r="N3971" s="60"/>
      <c r="O3971" s="60"/>
    </row>
    <row r="3972" spans="1:15" x14ac:dyDescent="0.25">
      <c r="A3972" s="60"/>
      <c r="B3972" s="60"/>
      <c r="C3972" s="60"/>
      <c r="D3972" s="60"/>
      <c r="E3972" s="60"/>
      <c r="F3972" s="60"/>
      <c r="G3972" s="60"/>
      <c r="H3972" s="60"/>
      <c r="I3972" s="60"/>
      <c r="J3972" s="60"/>
      <c r="K3972" s="60"/>
      <c r="L3972" s="60"/>
      <c r="M3972" s="60"/>
      <c r="N3972" s="60"/>
      <c r="O3972" s="60"/>
    </row>
    <row r="3973" spans="1:15" x14ac:dyDescent="0.25">
      <c r="A3973" s="60"/>
      <c r="B3973" s="60"/>
      <c r="C3973" s="60"/>
      <c r="D3973" s="60"/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</row>
    <row r="3974" spans="1:15" x14ac:dyDescent="0.25">
      <c r="A3974" s="60"/>
      <c r="B3974" s="60"/>
      <c r="C3974" s="60"/>
      <c r="D3974" s="60"/>
      <c r="E3974" s="60"/>
      <c r="F3974" s="60"/>
      <c r="G3974" s="60"/>
      <c r="H3974" s="60"/>
      <c r="I3974" s="60"/>
      <c r="J3974" s="60"/>
      <c r="K3974" s="60"/>
      <c r="L3974" s="60"/>
      <c r="M3974" s="60"/>
      <c r="N3974" s="60"/>
      <c r="O3974" s="60"/>
    </row>
    <row r="3975" spans="1:15" x14ac:dyDescent="0.25">
      <c r="A3975" s="60"/>
      <c r="B3975" s="60"/>
      <c r="C3975" s="60"/>
      <c r="D3975" s="60"/>
      <c r="E3975" s="60"/>
      <c r="F3975" s="60"/>
      <c r="G3975" s="60"/>
      <c r="H3975" s="60"/>
      <c r="I3975" s="60"/>
      <c r="J3975" s="60"/>
      <c r="K3975" s="60"/>
      <c r="L3975" s="60"/>
      <c r="M3975" s="60"/>
      <c r="N3975" s="60"/>
      <c r="O3975" s="60"/>
    </row>
    <row r="3976" spans="1:15" x14ac:dyDescent="0.25">
      <c r="A3976" s="60"/>
      <c r="B3976" s="60"/>
      <c r="C3976" s="60"/>
      <c r="D3976" s="60"/>
      <c r="E3976" s="60"/>
      <c r="F3976" s="60"/>
      <c r="G3976" s="60"/>
      <c r="H3976" s="60"/>
      <c r="I3976" s="60"/>
      <c r="J3976" s="60"/>
      <c r="K3976" s="60"/>
      <c r="L3976" s="60"/>
      <c r="M3976" s="60"/>
      <c r="N3976" s="60"/>
      <c r="O3976" s="60"/>
    </row>
    <row r="3977" spans="1:15" x14ac:dyDescent="0.25">
      <c r="A3977" s="60"/>
      <c r="B3977" s="60"/>
      <c r="C3977" s="60"/>
      <c r="D3977" s="60"/>
      <c r="E3977" s="60"/>
      <c r="F3977" s="60"/>
      <c r="G3977" s="60"/>
      <c r="H3977" s="60"/>
      <c r="I3977" s="60"/>
      <c r="J3977" s="60"/>
      <c r="K3977" s="60"/>
      <c r="L3977" s="60"/>
      <c r="M3977" s="60"/>
      <c r="N3977" s="60"/>
      <c r="O3977" s="60"/>
    </row>
    <row r="3978" spans="1:15" x14ac:dyDescent="0.25">
      <c r="A3978" s="60"/>
      <c r="B3978" s="60"/>
      <c r="C3978" s="60"/>
      <c r="D3978" s="60"/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</row>
    <row r="3979" spans="1:15" x14ac:dyDescent="0.25">
      <c r="A3979" s="60"/>
      <c r="B3979" s="60"/>
      <c r="C3979" s="60"/>
      <c r="D3979" s="60"/>
      <c r="E3979" s="60"/>
      <c r="F3979" s="60"/>
      <c r="G3979" s="60"/>
      <c r="H3979" s="60"/>
      <c r="I3979" s="60"/>
      <c r="J3979" s="60"/>
      <c r="K3979" s="60"/>
      <c r="L3979" s="60"/>
      <c r="M3979" s="60"/>
      <c r="N3979" s="60"/>
      <c r="O3979" s="60"/>
    </row>
    <row r="3980" spans="1:15" x14ac:dyDescent="0.25">
      <c r="A3980" s="60"/>
      <c r="B3980" s="60"/>
      <c r="C3980" s="60"/>
      <c r="D3980" s="60"/>
      <c r="E3980" s="60"/>
      <c r="F3980" s="60"/>
      <c r="G3980" s="60"/>
      <c r="H3980" s="60"/>
      <c r="I3980" s="60"/>
      <c r="J3980" s="60"/>
      <c r="K3980" s="60"/>
      <c r="L3980" s="60"/>
      <c r="M3980" s="60"/>
      <c r="N3980" s="60"/>
      <c r="O3980" s="60"/>
    </row>
    <row r="3981" spans="1:15" x14ac:dyDescent="0.25">
      <c r="A3981" s="60"/>
      <c r="B3981" s="60"/>
      <c r="C3981" s="60"/>
      <c r="D3981" s="60"/>
      <c r="E3981" s="60"/>
      <c r="F3981" s="60"/>
      <c r="G3981" s="60"/>
      <c r="H3981" s="60"/>
      <c r="I3981" s="60"/>
      <c r="J3981" s="60"/>
      <c r="K3981" s="60"/>
      <c r="L3981" s="60"/>
      <c r="M3981" s="60"/>
      <c r="N3981" s="60"/>
      <c r="O3981" s="60"/>
    </row>
    <row r="3982" spans="1:15" x14ac:dyDescent="0.25">
      <c r="A3982" s="60"/>
      <c r="B3982" s="60"/>
      <c r="C3982" s="60"/>
      <c r="D3982" s="60"/>
      <c r="E3982" s="60"/>
      <c r="F3982" s="60"/>
      <c r="G3982" s="60"/>
      <c r="H3982" s="60"/>
      <c r="I3982" s="60"/>
      <c r="J3982" s="60"/>
      <c r="K3982" s="60"/>
      <c r="L3982" s="60"/>
      <c r="M3982" s="60"/>
      <c r="N3982" s="60"/>
      <c r="O3982" s="60"/>
    </row>
    <row r="3983" spans="1:15" x14ac:dyDescent="0.25">
      <c r="A3983" s="60"/>
      <c r="B3983" s="60"/>
      <c r="C3983" s="60"/>
      <c r="D3983" s="60"/>
      <c r="E3983" s="60"/>
      <c r="F3983" s="60"/>
      <c r="G3983" s="60"/>
      <c r="H3983" s="60"/>
      <c r="I3983" s="60"/>
      <c r="J3983" s="60"/>
      <c r="K3983" s="60"/>
      <c r="L3983" s="60"/>
      <c r="M3983" s="60"/>
      <c r="N3983" s="60"/>
      <c r="O3983" s="60"/>
    </row>
    <row r="3984" spans="1:15" x14ac:dyDescent="0.25">
      <c r="A3984" s="60"/>
      <c r="B3984" s="60"/>
      <c r="C3984" s="60"/>
      <c r="D3984" s="60"/>
      <c r="E3984" s="60"/>
      <c r="F3984" s="60"/>
      <c r="G3984" s="60"/>
      <c r="H3984" s="60"/>
      <c r="I3984" s="60"/>
      <c r="J3984" s="60"/>
      <c r="K3984" s="60"/>
      <c r="L3984" s="60"/>
      <c r="M3984" s="60"/>
      <c r="N3984" s="60"/>
      <c r="O3984" s="60"/>
    </row>
    <row r="3985" spans="1:15" x14ac:dyDescent="0.25">
      <c r="A3985" s="60"/>
      <c r="B3985" s="60"/>
      <c r="C3985" s="60"/>
      <c r="D3985" s="60"/>
      <c r="E3985" s="60"/>
      <c r="F3985" s="60"/>
      <c r="G3985" s="60"/>
      <c r="H3985" s="60"/>
      <c r="I3985" s="60"/>
      <c r="J3985" s="60"/>
      <c r="K3985" s="60"/>
      <c r="L3985" s="60"/>
      <c r="M3985" s="60"/>
      <c r="N3985" s="60"/>
      <c r="O3985" s="60"/>
    </row>
    <row r="3986" spans="1:15" x14ac:dyDescent="0.25">
      <c r="A3986" s="60"/>
      <c r="B3986" s="60"/>
      <c r="C3986" s="60"/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0"/>
    </row>
    <row r="3987" spans="1:15" x14ac:dyDescent="0.25">
      <c r="A3987" s="60"/>
      <c r="B3987" s="60"/>
      <c r="C3987" s="60"/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0"/>
    </row>
    <row r="3988" spans="1:15" x14ac:dyDescent="0.25">
      <c r="A3988" s="60"/>
      <c r="B3988" s="60"/>
      <c r="C3988" s="60"/>
      <c r="D3988" s="60"/>
      <c r="E3988" s="60"/>
      <c r="F3988" s="60"/>
      <c r="G3988" s="60"/>
      <c r="H3988" s="60"/>
      <c r="I3988" s="60"/>
      <c r="J3988" s="60"/>
      <c r="K3988" s="60"/>
      <c r="L3988" s="60"/>
      <c r="M3988" s="60"/>
      <c r="N3988" s="60"/>
      <c r="O3988" s="60"/>
    </row>
    <row r="3989" spans="1:15" x14ac:dyDescent="0.25">
      <c r="A3989" s="60"/>
      <c r="B3989" s="60"/>
      <c r="C3989" s="60"/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0"/>
    </row>
    <row r="3990" spans="1:15" x14ac:dyDescent="0.25">
      <c r="A3990" s="60"/>
      <c r="B3990" s="60"/>
      <c r="C3990" s="60"/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0"/>
    </row>
    <row r="3991" spans="1:15" x14ac:dyDescent="0.25">
      <c r="A3991" s="60"/>
      <c r="B3991" s="60"/>
      <c r="C3991" s="60"/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0"/>
    </row>
    <row r="3992" spans="1:15" x14ac:dyDescent="0.25">
      <c r="A3992" s="60"/>
      <c r="B3992" s="60"/>
      <c r="C3992" s="60"/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0"/>
    </row>
    <row r="3993" spans="1:15" x14ac:dyDescent="0.25">
      <c r="A3993" s="60"/>
      <c r="B3993" s="60"/>
      <c r="C3993" s="60"/>
      <c r="D3993" s="60"/>
      <c r="E3993" s="60"/>
      <c r="F3993" s="60"/>
      <c r="G3993" s="60"/>
      <c r="H3993" s="60"/>
      <c r="I3993" s="60"/>
      <c r="J3993" s="60"/>
      <c r="K3993" s="60"/>
      <c r="L3993" s="60"/>
      <c r="M3993" s="60"/>
      <c r="N3993" s="60"/>
      <c r="O3993" s="60"/>
    </row>
    <row r="3994" spans="1:15" x14ac:dyDescent="0.25">
      <c r="A3994" s="60"/>
      <c r="B3994" s="60"/>
      <c r="C3994" s="60"/>
      <c r="D3994" s="60"/>
      <c r="E3994" s="60"/>
      <c r="F3994" s="60"/>
      <c r="G3994" s="60"/>
      <c r="H3994" s="60"/>
      <c r="I3994" s="60"/>
      <c r="J3994" s="60"/>
      <c r="K3994" s="60"/>
      <c r="L3994" s="60"/>
      <c r="M3994" s="60"/>
      <c r="N3994" s="60"/>
      <c r="O3994" s="60"/>
    </row>
    <row r="3995" spans="1:15" x14ac:dyDescent="0.25">
      <c r="A3995" s="60"/>
      <c r="B3995" s="60"/>
      <c r="C3995" s="60"/>
      <c r="D3995" s="60"/>
      <c r="E3995" s="60"/>
      <c r="F3995" s="60"/>
      <c r="G3995" s="60"/>
      <c r="H3995" s="60"/>
      <c r="I3995" s="60"/>
      <c r="J3995" s="60"/>
      <c r="K3995" s="60"/>
      <c r="L3995" s="60"/>
      <c r="M3995" s="60"/>
      <c r="N3995" s="60"/>
      <c r="O3995" s="60"/>
    </row>
    <row r="3996" spans="1:15" x14ac:dyDescent="0.25">
      <c r="A3996" s="60"/>
      <c r="B3996" s="60"/>
      <c r="C3996" s="60"/>
      <c r="D3996" s="60"/>
      <c r="E3996" s="60"/>
      <c r="F3996" s="60"/>
      <c r="G3996" s="60"/>
      <c r="H3996" s="60"/>
      <c r="I3996" s="60"/>
      <c r="J3996" s="60"/>
      <c r="K3996" s="60"/>
      <c r="L3996" s="60"/>
      <c r="M3996" s="60"/>
      <c r="N3996" s="60"/>
      <c r="O3996" s="60"/>
    </row>
    <row r="3997" spans="1:15" x14ac:dyDescent="0.25">
      <c r="A3997" s="60"/>
      <c r="B3997" s="60"/>
      <c r="C3997" s="60"/>
      <c r="D3997" s="60"/>
      <c r="E3997" s="60"/>
      <c r="F3997" s="60"/>
      <c r="G3997" s="60"/>
      <c r="H3997" s="60"/>
      <c r="I3997" s="60"/>
      <c r="J3997" s="60"/>
      <c r="K3997" s="60"/>
      <c r="L3997" s="60"/>
      <c r="M3997" s="60"/>
      <c r="N3997" s="60"/>
      <c r="O3997" s="60"/>
    </row>
    <row r="3998" spans="1:15" x14ac:dyDescent="0.25">
      <c r="A3998" s="60"/>
      <c r="B3998" s="60"/>
      <c r="C3998" s="60"/>
      <c r="D3998" s="60"/>
      <c r="E3998" s="60"/>
      <c r="F3998" s="60"/>
      <c r="G3998" s="60"/>
      <c r="H3998" s="60"/>
      <c r="I3998" s="60"/>
      <c r="J3998" s="60"/>
      <c r="K3998" s="60"/>
      <c r="L3998" s="60"/>
      <c r="M3998" s="60"/>
      <c r="N3998" s="60"/>
      <c r="O3998" s="60"/>
    </row>
    <row r="3999" spans="1:15" x14ac:dyDescent="0.25">
      <c r="A3999" s="60"/>
      <c r="B3999" s="60"/>
      <c r="C3999" s="60"/>
      <c r="D3999" s="60"/>
      <c r="E3999" s="60"/>
      <c r="F3999" s="60"/>
      <c r="G3999" s="60"/>
      <c r="H3999" s="60"/>
      <c r="I3999" s="60"/>
      <c r="J3999" s="60"/>
      <c r="K3999" s="60"/>
      <c r="L3999" s="60"/>
      <c r="M3999" s="60"/>
      <c r="N3999" s="60"/>
      <c r="O3999" s="60"/>
    </row>
    <row r="4000" spans="1:15" x14ac:dyDescent="0.25">
      <c r="A4000" s="60"/>
      <c r="B4000" s="60"/>
      <c r="C4000" s="60"/>
      <c r="D4000" s="60"/>
      <c r="E4000" s="60"/>
      <c r="F4000" s="60"/>
      <c r="G4000" s="60"/>
      <c r="H4000" s="60"/>
      <c r="I4000" s="60"/>
      <c r="J4000" s="60"/>
      <c r="K4000" s="60"/>
      <c r="L4000" s="60"/>
      <c r="M4000" s="60"/>
      <c r="N4000" s="60"/>
      <c r="O4000" s="60"/>
    </row>
    <row r="4001" spans="1:15" x14ac:dyDescent="0.25">
      <c r="A4001" s="60"/>
      <c r="B4001" s="60"/>
      <c r="C4001" s="60"/>
      <c r="D4001" s="60"/>
      <c r="E4001" s="60"/>
      <c r="F4001" s="60"/>
      <c r="G4001" s="60"/>
      <c r="H4001" s="60"/>
      <c r="I4001" s="60"/>
      <c r="J4001" s="60"/>
      <c r="K4001" s="60"/>
      <c r="L4001" s="60"/>
      <c r="M4001" s="60"/>
      <c r="N4001" s="60"/>
      <c r="O4001" s="60"/>
    </row>
    <row r="4002" spans="1:15" x14ac:dyDescent="0.25">
      <c r="A4002" s="60"/>
      <c r="B4002" s="60"/>
      <c r="C4002" s="60"/>
      <c r="D4002" s="60"/>
      <c r="E4002" s="60"/>
      <c r="F4002" s="60"/>
      <c r="G4002" s="60"/>
      <c r="H4002" s="60"/>
      <c r="I4002" s="60"/>
      <c r="J4002" s="60"/>
      <c r="K4002" s="60"/>
      <c r="L4002" s="60"/>
      <c r="M4002" s="60"/>
      <c r="N4002" s="60"/>
      <c r="O4002" s="60"/>
    </row>
    <row r="4003" spans="1:15" x14ac:dyDescent="0.25">
      <c r="A4003" s="60"/>
      <c r="B4003" s="60"/>
      <c r="C4003" s="60"/>
      <c r="D4003" s="60"/>
      <c r="E4003" s="60"/>
      <c r="F4003" s="60"/>
      <c r="G4003" s="60"/>
      <c r="H4003" s="60"/>
      <c r="I4003" s="60"/>
      <c r="J4003" s="60"/>
      <c r="K4003" s="60"/>
      <c r="L4003" s="60"/>
      <c r="M4003" s="60"/>
      <c r="N4003" s="60"/>
      <c r="O4003" s="60"/>
    </row>
    <row r="4004" spans="1:15" x14ac:dyDescent="0.25">
      <c r="A4004" s="60"/>
      <c r="B4004" s="60"/>
      <c r="C4004" s="60"/>
      <c r="D4004" s="60"/>
      <c r="E4004" s="60"/>
      <c r="F4004" s="60"/>
      <c r="G4004" s="60"/>
      <c r="H4004" s="60"/>
      <c r="I4004" s="60"/>
      <c r="J4004" s="60"/>
      <c r="K4004" s="60"/>
      <c r="L4004" s="60"/>
      <c r="M4004" s="60"/>
      <c r="N4004" s="60"/>
      <c r="O4004" s="60"/>
    </row>
    <row r="4005" spans="1:15" x14ac:dyDescent="0.25">
      <c r="A4005" s="60"/>
      <c r="B4005" s="60"/>
      <c r="C4005" s="60"/>
      <c r="D4005" s="60"/>
      <c r="E4005" s="60"/>
      <c r="F4005" s="60"/>
      <c r="G4005" s="60"/>
      <c r="H4005" s="60"/>
      <c r="I4005" s="60"/>
      <c r="J4005" s="60"/>
      <c r="K4005" s="60"/>
      <c r="L4005" s="60"/>
      <c r="M4005" s="60"/>
      <c r="N4005" s="60"/>
      <c r="O4005" s="60"/>
    </row>
    <row r="4006" spans="1:15" x14ac:dyDescent="0.25">
      <c r="A4006" s="60"/>
      <c r="B4006" s="60"/>
      <c r="C4006" s="60"/>
      <c r="D4006" s="60"/>
      <c r="E4006" s="60"/>
      <c r="F4006" s="60"/>
      <c r="G4006" s="60"/>
      <c r="H4006" s="60"/>
      <c r="I4006" s="60"/>
      <c r="J4006" s="60"/>
      <c r="K4006" s="60"/>
      <c r="L4006" s="60"/>
      <c r="M4006" s="60"/>
      <c r="N4006" s="60"/>
      <c r="O4006" s="60"/>
    </row>
    <row r="4007" spans="1:15" x14ac:dyDescent="0.25">
      <c r="A4007" s="60"/>
      <c r="B4007" s="60"/>
      <c r="C4007" s="60"/>
      <c r="D4007" s="60"/>
      <c r="E4007" s="60"/>
      <c r="F4007" s="60"/>
      <c r="G4007" s="60"/>
      <c r="H4007" s="60"/>
      <c r="I4007" s="60"/>
      <c r="J4007" s="60"/>
      <c r="K4007" s="60"/>
      <c r="L4007" s="60"/>
      <c r="M4007" s="60"/>
      <c r="N4007" s="60"/>
      <c r="O4007" s="60"/>
    </row>
    <row r="4008" spans="1:15" x14ac:dyDescent="0.25">
      <c r="A4008" s="60"/>
      <c r="B4008" s="60"/>
      <c r="C4008" s="60"/>
      <c r="D4008" s="60"/>
      <c r="E4008" s="60"/>
      <c r="F4008" s="60"/>
      <c r="G4008" s="60"/>
      <c r="H4008" s="60"/>
      <c r="I4008" s="60"/>
      <c r="J4008" s="60"/>
      <c r="K4008" s="60"/>
      <c r="L4008" s="60"/>
      <c r="M4008" s="60"/>
      <c r="N4008" s="60"/>
      <c r="O4008" s="60"/>
    </row>
    <row r="4009" spans="1:15" x14ac:dyDescent="0.25">
      <c r="A4009" s="60"/>
      <c r="B4009" s="60"/>
      <c r="C4009" s="60"/>
      <c r="D4009" s="60"/>
      <c r="E4009" s="60"/>
      <c r="F4009" s="60"/>
      <c r="G4009" s="60"/>
      <c r="H4009" s="60"/>
      <c r="I4009" s="60"/>
      <c r="J4009" s="60"/>
      <c r="K4009" s="60"/>
      <c r="L4009" s="60"/>
      <c r="M4009" s="60"/>
      <c r="N4009" s="60"/>
      <c r="O4009" s="60"/>
    </row>
    <row r="4010" spans="1:15" x14ac:dyDescent="0.25">
      <c r="A4010" s="60"/>
      <c r="B4010" s="60"/>
      <c r="C4010" s="60"/>
      <c r="D4010" s="60"/>
      <c r="E4010" s="60"/>
      <c r="F4010" s="60"/>
      <c r="G4010" s="60"/>
      <c r="H4010" s="60"/>
      <c r="I4010" s="60"/>
      <c r="J4010" s="60"/>
      <c r="K4010" s="60"/>
      <c r="L4010" s="60"/>
      <c r="M4010" s="60"/>
      <c r="N4010" s="60"/>
      <c r="O4010" s="60"/>
    </row>
    <row r="4011" spans="1:15" x14ac:dyDescent="0.25">
      <c r="A4011" s="60"/>
      <c r="B4011" s="60"/>
      <c r="C4011" s="60"/>
      <c r="D4011" s="60"/>
      <c r="E4011" s="60"/>
      <c r="F4011" s="60"/>
      <c r="G4011" s="60"/>
      <c r="H4011" s="60"/>
      <c r="I4011" s="60"/>
      <c r="J4011" s="60"/>
      <c r="K4011" s="60"/>
      <c r="L4011" s="60"/>
      <c r="M4011" s="60"/>
      <c r="N4011" s="60"/>
      <c r="O4011" s="60"/>
    </row>
    <row r="4012" spans="1:15" x14ac:dyDescent="0.25">
      <c r="A4012" s="60"/>
      <c r="B4012" s="60"/>
      <c r="C4012" s="60"/>
      <c r="D4012" s="60"/>
      <c r="E4012" s="60"/>
      <c r="F4012" s="60"/>
      <c r="G4012" s="60"/>
      <c r="H4012" s="60"/>
      <c r="I4012" s="60"/>
      <c r="J4012" s="60"/>
      <c r="K4012" s="60"/>
      <c r="L4012" s="60"/>
      <c r="M4012" s="60"/>
      <c r="N4012" s="60"/>
      <c r="O4012" s="60"/>
    </row>
    <row r="4013" spans="1:15" x14ac:dyDescent="0.25">
      <c r="A4013" s="60"/>
      <c r="B4013" s="60"/>
      <c r="C4013" s="60"/>
      <c r="D4013" s="60"/>
      <c r="E4013" s="60"/>
      <c r="F4013" s="60"/>
      <c r="G4013" s="60"/>
      <c r="H4013" s="60"/>
      <c r="I4013" s="60"/>
      <c r="J4013" s="60"/>
      <c r="K4013" s="60"/>
      <c r="L4013" s="60"/>
      <c r="M4013" s="60"/>
      <c r="N4013" s="60"/>
      <c r="O4013" s="60"/>
    </row>
    <row r="4014" spans="1:15" x14ac:dyDescent="0.25">
      <c r="A4014" s="60"/>
      <c r="B4014" s="60"/>
      <c r="C4014" s="60"/>
      <c r="D4014" s="60"/>
      <c r="E4014" s="60"/>
      <c r="F4014" s="60"/>
      <c r="G4014" s="60"/>
      <c r="H4014" s="60"/>
      <c r="I4014" s="60"/>
      <c r="J4014" s="60"/>
      <c r="K4014" s="60"/>
      <c r="L4014" s="60"/>
      <c r="M4014" s="60"/>
      <c r="N4014" s="60"/>
      <c r="O4014" s="60"/>
    </row>
    <row r="4015" spans="1:15" x14ac:dyDescent="0.25">
      <c r="A4015" s="60"/>
      <c r="B4015" s="60"/>
      <c r="C4015" s="60"/>
      <c r="D4015" s="60"/>
      <c r="E4015" s="60"/>
      <c r="F4015" s="60"/>
      <c r="G4015" s="60"/>
      <c r="H4015" s="60"/>
      <c r="I4015" s="60"/>
      <c r="J4015" s="60"/>
      <c r="K4015" s="60"/>
      <c r="L4015" s="60"/>
      <c r="M4015" s="60"/>
      <c r="N4015" s="60"/>
      <c r="O4015" s="60"/>
    </row>
    <row r="4016" spans="1:15" x14ac:dyDescent="0.25">
      <c r="A4016" s="60"/>
      <c r="B4016" s="60"/>
      <c r="C4016" s="60"/>
      <c r="D4016" s="60"/>
      <c r="E4016" s="60"/>
      <c r="F4016" s="60"/>
      <c r="G4016" s="60"/>
      <c r="H4016" s="60"/>
      <c r="I4016" s="60"/>
      <c r="J4016" s="60"/>
      <c r="K4016" s="60"/>
      <c r="L4016" s="60"/>
      <c r="M4016" s="60"/>
      <c r="N4016" s="60"/>
      <c r="O4016" s="60"/>
    </row>
    <row r="4017" spans="1:15" x14ac:dyDescent="0.25">
      <c r="A4017" s="60"/>
      <c r="B4017" s="60"/>
      <c r="C4017" s="60"/>
      <c r="D4017" s="60"/>
      <c r="E4017" s="60"/>
      <c r="F4017" s="60"/>
      <c r="G4017" s="60"/>
      <c r="H4017" s="60"/>
      <c r="I4017" s="60"/>
      <c r="J4017" s="60"/>
      <c r="K4017" s="60"/>
      <c r="L4017" s="60"/>
      <c r="M4017" s="60"/>
      <c r="N4017" s="60"/>
      <c r="O4017" s="60"/>
    </row>
    <row r="4018" spans="1:15" x14ac:dyDescent="0.25">
      <c r="A4018" s="60"/>
      <c r="B4018" s="60"/>
      <c r="C4018" s="60"/>
      <c r="D4018" s="60"/>
      <c r="E4018" s="60"/>
      <c r="F4018" s="60"/>
      <c r="G4018" s="60"/>
      <c r="H4018" s="60"/>
      <c r="I4018" s="60"/>
      <c r="J4018" s="60"/>
      <c r="K4018" s="60"/>
      <c r="L4018" s="60"/>
      <c r="M4018" s="60"/>
      <c r="N4018" s="60"/>
      <c r="O4018" s="60"/>
    </row>
    <row r="4019" spans="1:15" x14ac:dyDescent="0.25">
      <c r="A4019" s="60"/>
      <c r="B4019" s="60"/>
      <c r="C4019" s="60"/>
      <c r="D4019" s="60"/>
      <c r="E4019" s="60"/>
      <c r="F4019" s="60"/>
      <c r="G4019" s="60"/>
      <c r="H4019" s="60"/>
      <c r="I4019" s="60"/>
      <c r="J4019" s="60"/>
      <c r="K4019" s="60"/>
      <c r="L4019" s="60"/>
      <c r="M4019" s="60"/>
      <c r="N4019" s="60"/>
      <c r="O4019" s="60"/>
    </row>
    <row r="4020" spans="1:15" x14ac:dyDescent="0.25">
      <c r="A4020" s="60"/>
      <c r="B4020" s="60"/>
      <c r="C4020" s="60"/>
      <c r="D4020" s="60"/>
      <c r="E4020" s="60"/>
      <c r="F4020" s="60"/>
      <c r="G4020" s="60"/>
      <c r="H4020" s="60"/>
      <c r="I4020" s="60"/>
      <c r="J4020" s="60"/>
      <c r="K4020" s="60"/>
      <c r="L4020" s="60"/>
      <c r="M4020" s="60"/>
      <c r="N4020" s="60"/>
      <c r="O4020" s="60"/>
    </row>
    <row r="4021" spans="1:15" x14ac:dyDescent="0.25">
      <c r="A4021" s="60"/>
      <c r="B4021" s="60"/>
      <c r="C4021" s="60"/>
      <c r="D4021" s="60"/>
      <c r="E4021" s="60"/>
      <c r="F4021" s="60"/>
      <c r="G4021" s="60"/>
      <c r="H4021" s="60"/>
      <c r="I4021" s="60"/>
      <c r="J4021" s="60"/>
      <c r="K4021" s="60"/>
      <c r="L4021" s="60"/>
      <c r="M4021" s="60"/>
      <c r="N4021" s="60"/>
      <c r="O4021" s="60"/>
    </row>
    <row r="4022" spans="1:15" x14ac:dyDescent="0.25">
      <c r="A4022" s="60"/>
      <c r="B4022" s="60"/>
      <c r="C4022" s="60"/>
      <c r="D4022" s="60"/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</row>
    <row r="4023" spans="1:15" x14ac:dyDescent="0.25">
      <c r="A4023" s="60"/>
      <c r="B4023" s="60"/>
      <c r="C4023" s="60"/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0"/>
    </row>
    <row r="4024" spans="1:15" x14ac:dyDescent="0.25">
      <c r="A4024" s="60"/>
      <c r="B4024" s="60"/>
      <c r="C4024" s="60"/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0"/>
    </row>
    <row r="4025" spans="1:15" x14ac:dyDescent="0.25">
      <c r="A4025" s="60"/>
      <c r="B4025" s="60"/>
      <c r="C4025" s="60"/>
      <c r="D4025" s="60"/>
      <c r="E4025" s="60"/>
      <c r="F4025" s="60"/>
      <c r="G4025" s="60"/>
      <c r="H4025" s="60"/>
      <c r="I4025" s="60"/>
      <c r="J4025" s="60"/>
      <c r="K4025" s="60"/>
      <c r="L4025" s="60"/>
      <c r="M4025" s="60"/>
      <c r="N4025" s="60"/>
      <c r="O4025" s="60"/>
    </row>
    <row r="4026" spans="1:15" x14ac:dyDescent="0.25">
      <c r="A4026" s="60"/>
      <c r="B4026" s="60"/>
      <c r="C4026" s="60"/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0"/>
    </row>
    <row r="4027" spans="1:15" x14ac:dyDescent="0.25">
      <c r="A4027" s="60"/>
      <c r="B4027" s="60"/>
      <c r="C4027" s="60"/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</row>
    <row r="4028" spans="1:15" x14ac:dyDescent="0.25">
      <c r="A4028" s="60"/>
      <c r="B4028" s="60"/>
      <c r="C4028" s="60"/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0"/>
    </row>
    <row r="4029" spans="1:15" x14ac:dyDescent="0.25">
      <c r="A4029" s="60"/>
      <c r="B4029" s="60"/>
      <c r="C4029" s="60"/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0"/>
    </row>
    <row r="4030" spans="1:15" x14ac:dyDescent="0.25">
      <c r="A4030" s="60"/>
      <c r="B4030" s="60"/>
      <c r="C4030" s="60"/>
      <c r="D4030" s="60"/>
      <c r="E4030" s="60"/>
      <c r="F4030" s="60"/>
      <c r="G4030" s="60"/>
      <c r="H4030" s="60"/>
      <c r="I4030" s="60"/>
      <c r="J4030" s="60"/>
      <c r="K4030" s="60"/>
      <c r="L4030" s="60"/>
      <c r="M4030" s="60"/>
      <c r="N4030" s="60"/>
      <c r="O4030" s="60"/>
    </row>
    <row r="4031" spans="1:15" x14ac:dyDescent="0.25">
      <c r="A4031" s="60"/>
      <c r="B4031" s="60"/>
      <c r="C4031" s="60"/>
      <c r="D4031" s="60"/>
      <c r="E4031" s="60"/>
      <c r="F4031" s="60"/>
      <c r="G4031" s="60"/>
      <c r="H4031" s="60"/>
      <c r="I4031" s="60"/>
      <c r="J4031" s="60"/>
      <c r="K4031" s="60"/>
      <c r="L4031" s="60"/>
      <c r="M4031" s="60"/>
      <c r="N4031" s="60"/>
      <c r="O4031" s="60"/>
    </row>
    <row r="4032" spans="1:15" x14ac:dyDescent="0.25">
      <c r="A4032" s="60"/>
      <c r="B4032" s="60"/>
      <c r="C4032" s="60"/>
      <c r="D4032" s="60"/>
      <c r="E4032" s="60"/>
      <c r="F4032" s="60"/>
      <c r="G4032" s="60"/>
      <c r="H4032" s="60"/>
      <c r="I4032" s="60"/>
      <c r="J4032" s="60"/>
      <c r="K4032" s="60"/>
      <c r="L4032" s="60"/>
      <c r="M4032" s="60"/>
      <c r="N4032" s="60"/>
      <c r="O4032" s="60"/>
    </row>
    <row r="4033" spans="1:15" x14ac:dyDescent="0.25">
      <c r="A4033" s="60"/>
      <c r="B4033" s="60"/>
      <c r="C4033" s="60"/>
      <c r="D4033" s="60"/>
      <c r="E4033" s="60"/>
      <c r="F4033" s="60"/>
      <c r="G4033" s="60"/>
      <c r="H4033" s="60"/>
      <c r="I4033" s="60"/>
      <c r="J4033" s="60"/>
      <c r="K4033" s="60"/>
      <c r="L4033" s="60"/>
      <c r="M4033" s="60"/>
      <c r="N4033" s="60"/>
      <c r="O4033" s="60"/>
    </row>
    <row r="4034" spans="1:15" x14ac:dyDescent="0.25">
      <c r="A4034" s="60"/>
      <c r="B4034" s="60"/>
      <c r="C4034" s="60"/>
      <c r="D4034" s="60"/>
      <c r="E4034" s="60"/>
      <c r="F4034" s="60"/>
      <c r="G4034" s="60"/>
      <c r="H4034" s="60"/>
      <c r="I4034" s="60"/>
      <c r="J4034" s="60"/>
      <c r="K4034" s="60"/>
      <c r="L4034" s="60"/>
      <c r="M4034" s="60"/>
      <c r="N4034" s="60"/>
      <c r="O4034" s="60"/>
    </row>
    <row r="4035" spans="1:15" x14ac:dyDescent="0.25">
      <c r="A4035" s="60"/>
      <c r="B4035" s="60"/>
      <c r="C4035" s="60"/>
      <c r="D4035" s="60"/>
      <c r="E4035" s="60"/>
      <c r="F4035" s="60"/>
      <c r="G4035" s="60"/>
      <c r="H4035" s="60"/>
      <c r="I4035" s="60"/>
      <c r="J4035" s="60"/>
      <c r="K4035" s="60"/>
      <c r="L4035" s="60"/>
      <c r="M4035" s="60"/>
      <c r="N4035" s="60"/>
      <c r="O4035" s="60"/>
    </row>
    <row r="4036" spans="1:15" x14ac:dyDescent="0.25">
      <c r="A4036" s="60"/>
      <c r="B4036" s="60"/>
      <c r="C4036" s="60"/>
      <c r="D4036" s="60"/>
      <c r="E4036" s="60"/>
      <c r="F4036" s="60"/>
      <c r="G4036" s="60"/>
      <c r="H4036" s="60"/>
      <c r="I4036" s="60"/>
      <c r="J4036" s="60"/>
      <c r="K4036" s="60"/>
      <c r="L4036" s="60"/>
      <c r="M4036" s="60"/>
      <c r="N4036" s="60"/>
      <c r="O4036" s="60"/>
    </row>
    <row r="4037" spans="1:15" x14ac:dyDescent="0.25">
      <c r="A4037" s="60"/>
      <c r="B4037" s="60"/>
      <c r="C4037" s="60"/>
      <c r="D4037" s="60"/>
      <c r="E4037" s="60"/>
      <c r="F4037" s="60"/>
      <c r="G4037" s="60"/>
      <c r="H4037" s="60"/>
      <c r="I4037" s="60"/>
      <c r="J4037" s="60"/>
      <c r="K4037" s="60"/>
      <c r="L4037" s="60"/>
      <c r="M4037" s="60"/>
      <c r="N4037" s="60"/>
      <c r="O4037" s="60"/>
    </row>
    <row r="4038" spans="1:15" x14ac:dyDescent="0.25">
      <c r="A4038" s="60"/>
      <c r="B4038" s="60"/>
      <c r="C4038" s="60"/>
      <c r="D4038" s="60"/>
      <c r="E4038" s="60"/>
      <c r="F4038" s="60"/>
      <c r="G4038" s="60"/>
      <c r="H4038" s="60"/>
      <c r="I4038" s="60"/>
      <c r="J4038" s="60"/>
      <c r="K4038" s="60"/>
      <c r="L4038" s="60"/>
      <c r="M4038" s="60"/>
      <c r="N4038" s="60"/>
      <c r="O4038" s="60"/>
    </row>
    <row r="4039" spans="1:15" x14ac:dyDescent="0.25">
      <c r="A4039" s="60"/>
      <c r="B4039" s="60"/>
      <c r="C4039" s="60"/>
      <c r="D4039" s="60"/>
      <c r="E4039" s="60"/>
      <c r="F4039" s="60"/>
      <c r="G4039" s="60"/>
      <c r="H4039" s="60"/>
      <c r="I4039" s="60"/>
      <c r="J4039" s="60"/>
      <c r="K4039" s="60"/>
      <c r="L4039" s="60"/>
      <c r="M4039" s="60"/>
      <c r="N4039" s="60"/>
      <c r="O4039" s="60"/>
    </row>
    <row r="4040" spans="1:15" x14ac:dyDescent="0.25">
      <c r="A4040" s="60"/>
      <c r="B4040" s="60"/>
      <c r="C4040" s="60"/>
      <c r="D4040" s="60"/>
      <c r="E4040" s="60"/>
      <c r="F4040" s="60"/>
      <c r="G4040" s="60"/>
      <c r="H4040" s="60"/>
      <c r="I4040" s="60"/>
      <c r="J4040" s="60"/>
      <c r="K4040" s="60"/>
      <c r="L4040" s="60"/>
      <c r="M4040" s="60"/>
      <c r="N4040" s="60"/>
      <c r="O4040" s="60"/>
    </row>
    <row r="4041" spans="1:15" x14ac:dyDescent="0.25">
      <c r="A4041" s="60"/>
      <c r="B4041" s="60"/>
      <c r="C4041" s="60"/>
      <c r="D4041" s="60"/>
      <c r="E4041" s="60"/>
      <c r="F4041" s="60"/>
      <c r="G4041" s="60"/>
      <c r="H4041" s="60"/>
      <c r="I4041" s="60"/>
      <c r="J4041" s="60"/>
      <c r="K4041" s="60"/>
      <c r="L4041" s="60"/>
      <c r="M4041" s="60"/>
      <c r="N4041" s="60"/>
      <c r="O4041" s="60"/>
    </row>
    <row r="4042" spans="1:15" x14ac:dyDescent="0.25">
      <c r="A4042" s="60"/>
      <c r="B4042" s="60"/>
      <c r="C4042" s="60"/>
      <c r="D4042" s="60"/>
      <c r="E4042" s="60"/>
      <c r="F4042" s="60"/>
      <c r="G4042" s="60"/>
      <c r="H4042" s="60"/>
      <c r="I4042" s="60"/>
      <c r="J4042" s="60"/>
      <c r="K4042" s="60"/>
      <c r="L4042" s="60"/>
      <c r="M4042" s="60"/>
      <c r="N4042" s="60"/>
      <c r="O4042" s="60"/>
    </row>
    <row r="4043" spans="1:15" x14ac:dyDescent="0.25">
      <c r="A4043" s="60"/>
      <c r="B4043" s="60"/>
      <c r="C4043" s="60"/>
      <c r="D4043" s="60"/>
      <c r="E4043" s="60"/>
      <c r="F4043" s="60"/>
      <c r="G4043" s="60"/>
      <c r="H4043" s="60"/>
      <c r="I4043" s="60"/>
      <c r="J4043" s="60"/>
      <c r="K4043" s="60"/>
      <c r="L4043" s="60"/>
      <c r="M4043" s="60"/>
      <c r="N4043" s="60"/>
      <c r="O4043" s="60"/>
    </row>
    <row r="4044" spans="1:15" x14ac:dyDescent="0.25">
      <c r="A4044" s="60"/>
      <c r="B4044" s="60"/>
      <c r="C4044" s="60"/>
      <c r="D4044" s="60"/>
      <c r="E4044" s="60"/>
      <c r="F4044" s="60"/>
      <c r="G4044" s="60"/>
      <c r="H4044" s="60"/>
      <c r="I4044" s="60"/>
      <c r="J4044" s="60"/>
      <c r="K4044" s="60"/>
      <c r="L4044" s="60"/>
      <c r="M4044" s="60"/>
      <c r="N4044" s="60"/>
      <c r="O4044" s="60"/>
    </row>
    <row r="4045" spans="1:15" x14ac:dyDescent="0.25">
      <c r="A4045" s="60"/>
      <c r="B4045" s="60"/>
      <c r="C4045" s="60"/>
      <c r="D4045" s="60"/>
      <c r="E4045" s="60"/>
      <c r="F4045" s="60"/>
      <c r="G4045" s="60"/>
      <c r="H4045" s="60"/>
      <c r="I4045" s="60"/>
      <c r="J4045" s="60"/>
      <c r="K4045" s="60"/>
      <c r="L4045" s="60"/>
      <c r="M4045" s="60"/>
      <c r="N4045" s="60"/>
      <c r="O4045" s="60"/>
    </row>
    <row r="4046" spans="1:15" x14ac:dyDescent="0.25">
      <c r="A4046" s="60"/>
      <c r="B4046" s="60"/>
      <c r="C4046" s="60"/>
      <c r="D4046" s="60"/>
      <c r="E4046" s="60"/>
      <c r="F4046" s="60"/>
      <c r="G4046" s="60"/>
      <c r="H4046" s="60"/>
      <c r="I4046" s="60"/>
      <c r="J4046" s="60"/>
      <c r="K4046" s="60"/>
      <c r="L4046" s="60"/>
      <c r="M4046" s="60"/>
      <c r="N4046" s="60"/>
      <c r="O4046" s="60"/>
    </row>
    <row r="4047" spans="1:15" x14ac:dyDescent="0.25">
      <c r="A4047" s="60"/>
      <c r="B4047" s="60"/>
      <c r="C4047" s="60"/>
      <c r="D4047" s="60"/>
      <c r="E4047" s="60"/>
      <c r="F4047" s="60"/>
      <c r="G4047" s="60"/>
      <c r="H4047" s="60"/>
      <c r="I4047" s="60"/>
      <c r="J4047" s="60"/>
      <c r="K4047" s="60"/>
      <c r="L4047" s="60"/>
      <c r="M4047" s="60"/>
      <c r="N4047" s="60"/>
      <c r="O4047" s="60"/>
    </row>
    <row r="4048" spans="1:15" x14ac:dyDescent="0.25">
      <c r="A4048" s="60"/>
      <c r="B4048" s="60"/>
      <c r="C4048" s="60"/>
      <c r="D4048" s="60"/>
      <c r="E4048" s="60"/>
      <c r="F4048" s="60"/>
      <c r="G4048" s="60"/>
      <c r="H4048" s="60"/>
      <c r="I4048" s="60"/>
      <c r="J4048" s="60"/>
      <c r="K4048" s="60"/>
      <c r="L4048" s="60"/>
      <c r="M4048" s="60"/>
      <c r="N4048" s="60"/>
      <c r="O4048" s="60"/>
    </row>
    <row r="4049" spans="1:15" x14ac:dyDescent="0.25">
      <c r="A4049" s="60"/>
      <c r="B4049" s="60"/>
      <c r="C4049" s="60"/>
      <c r="D4049" s="60"/>
      <c r="E4049" s="60"/>
      <c r="F4049" s="60"/>
      <c r="G4049" s="60"/>
      <c r="H4049" s="60"/>
      <c r="I4049" s="60"/>
      <c r="J4049" s="60"/>
      <c r="K4049" s="60"/>
      <c r="L4049" s="60"/>
      <c r="M4049" s="60"/>
      <c r="N4049" s="60"/>
      <c r="O4049" s="60"/>
    </row>
    <row r="4050" spans="1:15" x14ac:dyDescent="0.25">
      <c r="A4050" s="60"/>
      <c r="B4050" s="60"/>
      <c r="C4050" s="60"/>
      <c r="D4050" s="60"/>
      <c r="E4050" s="60"/>
      <c r="F4050" s="60"/>
      <c r="G4050" s="60"/>
      <c r="H4050" s="60"/>
      <c r="I4050" s="60"/>
      <c r="J4050" s="60"/>
      <c r="K4050" s="60"/>
      <c r="L4050" s="60"/>
      <c r="M4050" s="60"/>
      <c r="N4050" s="60"/>
      <c r="O4050" s="60"/>
    </row>
    <row r="4051" spans="1:15" x14ac:dyDescent="0.25">
      <c r="A4051" s="60"/>
      <c r="B4051" s="60"/>
      <c r="C4051" s="60"/>
      <c r="D4051" s="60"/>
      <c r="E4051" s="60"/>
      <c r="F4051" s="60"/>
      <c r="G4051" s="60"/>
      <c r="H4051" s="60"/>
      <c r="I4051" s="60"/>
      <c r="J4051" s="60"/>
      <c r="K4051" s="60"/>
      <c r="L4051" s="60"/>
      <c r="M4051" s="60"/>
      <c r="N4051" s="60"/>
      <c r="O4051" s="60"/>
    </row>
    <row r="4052" spans="1:15" x14ac:dyDescent="0.25">
      <c r="A4052" s="60"/>
      <c r="B4052" s="60"/>
      <c r="C4052" s="60"/>
      <c r="D4052" s="60"/>
      <c r="E4052" s="60"/>
      <c r="F4052" s="60"/>
      <c r="G4052" s="60"/>
      <c r="H4052" s="60"/>
      <c r="I4052" s="60"/>
      <c r="J4052" s="60"/>
      <c r="K4052" s="60"/>
      <c r="L4052" s="60"/>
      <c r="M4052" s="60"/>
      <c r="N4052" s="60"/>
      <c r="O4052" s="60"/>
    </row>
    <row r="4053" spans="1:15" x14ac:dyDescent="0.25">
      <c r="A4053" s="60"/>
      <c r="B4053" s="60"/>
      <c r="C4053" s="60"/>
      <c r="D4053" s="60"/>
      <c r="E4053" s="60"/>
      <c r="F4053" s="60"/>
      <c r="G4053" s="60"/>
      <c r="H4053" s="60"/>
      <c r="I4053" s="60"/>
      <c r="J4053" s="60"/>
      <c r="K4053" s="60"/>
      <c r="L4053" s="60"/>
      <c r="M4053" s="60"/>
      <c r="N4053" s="60"/>
      <c r="O4053" s="60"/>
    </row>
    <row r="4054" spans="1:15" x14ac:dyDescent="0.25">
      <c r="A4054" s="60"/>
      <c r="B4054" s="60"/>
      <c r="C4054" s="60"/>
      <c r="D4054" s="60"/>
      <c r="E4054" s="60"/>
      <c r="F4054" s="60"/>
      <c r="G4054" s="60"/>
      <c r="H4054" s="60"/>
      <c r="I4054" s="60"/>
      <c r="J4054" s="60"/>
      <c r="K4054" s="60"/>
      <c r="L4054" s="60"/>
      <c r="M4054" s="60"/>
      <c r="N4054" s="60"/>
      <c r="O4054" s="60"/>
    </row>
    <row r="4055" spans="1:15" x14ac:dyDescent="0.25">
      <c r="A4055" s="60"/>
      <c r="B4055" s="60"/>
      <c r="C4055" s="60"/>
      <c r="D4055" s="60"/>
      <c r="E4055" s="60"/>
      <c r="F4055" s="60"/>
      <c r="G4055" s="60"/>
      <c r="H4055" s="60"/>
      <c r="I4055" s="60"/>
      <c r="J4055" s="60"/>
      <c r="K4055" s="60"/>
      <c r="L4055" s="60"/>
      <c r="M4055" s="60"/>
      <c r="N4055" s="60"/>
      <c r="O4055" s="60"/>
    </row>
    <row r="4056" spans="1:15" x14ac:dyDescent="0.25">
      <c r="A4056" s="60"/>
      <c r="B4056" s="60"/>
      <c r="C4056" s="60"/>
      <c r="D4056" s="60"/>
      <c r="E4056" s="60"/>
      <c r="F4056" s="60"/>
      <c r="G4056" s="60"/>
      <c r="H4056" s="60"/>
      <c r="I4056" s="60"/>
      <c r="J4056" s="60"/>
      <c r="K4056" s="60"/>
      <c r="L4056" s="60"/>
      <c r="M4056" s="60"/>
      <c r="N4056" s="60"/>
      <c r="O4056" s="60"/>
    </row>
    <row r="4057" spans="1:15" x14ac:dyDescent="0.25">
      <c r="A4057" s="60"/>
      <c r="B4057" s="60"/>
      <c r="C4057" s="60"/>
      <c r="D4057" s="60"/>
      <c r="E4057" s="60"/>
      <c r="F4057" s="60"/>
      <c r="G4057" s="60"/>
      <c r="H4057" s="60"/>
      <c r="I4057" s="60"/>
      <c r="J4057" s="60"/>
      <c r="K4057" s="60"/>
      <c r="L4057" s="60"/>
      <c r="M4057" s="60"/>
      <c r="N4057" s="60"/>
      <c r="O4057" s="60"/>
    </row>
    <row r="4058" spans="1:15" x14ac:dyDescent="0.25">
      <c r="A4058" s="60"/>
      <c r="B4058" s="60"/>
      <c r="C4058" s="60"/>
      <c r="D4058" s="60"/>
      <c r="E4058" s="60"/>
      <c r="F4058" s="60"/>
      <c r="G4058" s="60"/>
      <c r="H4058" s="60"/>
      <c r="I4058" s="60"/>
      <c r="J4058" s="60"/>
      <c r="K4058" s="60"/>
      <c r="L4058" s="60"/>
      <c r="M4058" s="60"/>
      <c r="N4058" s="60"/>
      <c r="O4058" s="60"/>
    </row>
    <row r="4059" spans="1:15" x14ac:dyDescent="0.25">
      <c r="A4059" s="60"/>
      <c r="B4059" s="60"/>
      <c r="C4059" s="60"/>
      <c r="D4059" s="60"/>
      <c r="E4059" s="60"/>
      <c r="F4059" s="60"/>
      <c r="G4059" s="60"/>
      <c r="H4059" s="60"/>
      <c r="I4059" s="60"/>
      <c r="J4059" s="60"/>
      <c r="K4059" s="60"/>
      <c r="L4059" s="60"/>
      <c r="M4059" s="60"/>
      <c r="N4059" s="60"/>
      <c r="O4059" s="60"/>
    </row>
    <row r="4060" spans="1:15" x14ac:dyDescent="0.25">
      <c r="A4060" s="60"/>
      <c r="B4060" s="60"/>
      <c r="C4060" s="60"/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0"/>
    </row>
    <row r="4061" spans="1:15" x14ac:dyDescent="0.25">
      <c r="A4061" s="60"/>
      <c r="B4061" s="60"/>
      <c r="C4061" s="60"/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0"/>
    </row>
    <row r="4062" spans="1:15" x14ac:dyDescent="0.25">
      <c r="A4062" s="60"/>
      <c r="B4062" s="60"/>
      <c r="C4062" s="60"/>
      <c r="D4062" s="60"/>
      <c r="E4062" s="60"/>
      <c r="F4062" s="60"/>
      <c r="G4062" s="60"/>
      <c r="H4062" s="60"/>
      <c r="I4062" s="60"/>
      <c r="J4062" s="60"/>
      <c r="K4062" s="60"/>
      <c r="L4062" s="60"/>
      <c r="M4062" s="60"/>
      <c r="N4062" s="60"/>
      <c r="O4062" s="60"/>
    </row>
    <row r="4063" spans="1:15" x14ac:dyDescent="0.25">
      <c r="A4063" s="60"/>
      <c r="B4063" s="60"/>
      <c r="C4063" s="60"/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0"/>
    </row>
    <row r="4064" spans="1:15" x14ac:dyDescent="0.25">
      <c r="A4064" s="60"/>
      <c r="B4064" s="60"/>
      <c r="C4064" s="60"/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0"/>
    </row>
    <row r="4065" spans="1:15" x14ac:dyDescent="0.25">
      <c r="A4065" s="60"/>
      <c r="B4065" s="60"/>
      <c r="C4065" s="60"/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0"/>
    </row>
    <row r="4066" spans="1:15" x14ac:dyDescent="0.25">
      <c r="A4066" s="60"/>
      <c r="B4066" s="60"/>
      <c r="C4066" s="60"/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0"/>
    </row>
    <row r="4067" spans="1:15" x14ac:dyDescent="0.25">
      <c r="A4067" s="60"/>
      <c r="B4067" s="60"/>
      <c r="C4067" s="60"/>
      <c r="D4067" s="60"/>
      <c r="E4067" s="60"/>
      <c r="F4067" s="60"/>
      <c r="G4067" s="60"/>
      <c r="H4067" s="60"/>
      <c r="I4067" s="60"/>
      <c r="J4067" s="60"/>
      <c r="K4067" s="60"/>
      <c r="L4067" s="60"/>
      <c r="M4067" s="60"/>
      <c r="N4067" s="60"/>
      <c r="O4067" s="60"/>
    </row>
    <row r="4068" spans="1:15" x14ac:dyDescent="0.25">
      <c r="A4068" s="60"/>
      <c r="B4068" s="60"/>
      <c r="C4068" s="60"/>
      <c r="D4068" s="60"/>
      <c r="E4068" s="60"/>
      <c r="F4068" s="60"/>
      <c r="G4068" s="60"/>
      <c r="H4068" s="60"/>
      <c r="I4068" s="60"/>
      <c r="J4068" s="60"/>
      <c r="K4068" s="60"/>
      <c r="L4068" s="60"/>
      <c r="M4068" s="60"/>
      <c r="N4068" s="60"/>
      <c r="O4068" s="60"/>
    </row>
    <row r="4069" spans="1:15" x14ac:dyDescent="0.25">
      <c r="A4069" s="60"/>
      <c r="B4069" s="60"/>
      <c r="C4069" s="60"/>
      <c r="D4069" s="60"/>
      <c r="E4069" s="60"/>
      <c r="F4069" s="60"/>
      <c r="G4069" s="60"/>
      <c r="H4069" s="60"/>
      <c r="I4069" s="60"/>
      <c r="J4069" s="60"/>
      <c r="K4069" s="60"/>
      <c r="L4069" s="60"/>
      <c r="M4069" s="60"/>
      <c r="N4069" s="60"/>
      <c r="O4069" s="60"/>
    </row>
    <row r="4070" spans="1:15" x14ac:dyDescent="0.25">
      <c r="A4070" s="60"/>
      <c r="B4070" s="60"/>
      <c r="C4070" s="60"/>
      <c r="D4070" s="60"/>
      <c r="E4070" s="60"/>
      <c r="F4070" s="60"/>
      <c r="G4070" s="60"/>
      <c r="H4070" s="60"/>
      <c r="I4070" s="60"/>
      <c r="J4070" s="60"/>
      <c r="K4070" s="60"/>
      <c r="L4070" s="60"/>
      <c r="M4070" s="60"/>
      <c r="N4070" s="60"/>
      <c r="O4070" s="60"/>
    </row>
    <row r="4071" spans="1:15" x14ac:dyDescent="0.25">
      <c r="A4071" s="60"/>
      <c r="B4071" s="60"/>
      <c r="C4071" s="60"/>
      <c r="D4071" s="60"/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</row>
    <row r="4072" spans="1:15" x14ac:dyDescent="0.25">
      <c r="A4072" s="60"/>
      <c r="B4072" s="60"/>
      <c r="C4072" s="60"/>
      <c r="D4072" s="60"/>
      <c r="E4072" s="60"/>
      <c r="F4072" s="60"/>
      <c r="G4072" s="60"/>
      <c r="H4072" s="60"/>
      <c r="I4072" s="60"/>
      <c r="J4072" s="60"/>
      <c r="K4072" s="60"/>
      <c r="L4072" s="60"/>
      <c r="M4072" s="60"/>
      <c r="N4072" s="60"/>
      <c r="O4072" s="60"/>
    </row>
    <row r="4073" spans="1:15" x14ac:dyDescent="0.25">
      <c r="A4073" s="60"/>
      <c r="B4073" s="60"/>
      <c r="C4073" s="60"/>
      <c r="D4073" s="60"/>
      <c r="E4073" s="60"/>
      <c r="F4073" s="60"/>
      <c r="G4073" s="60"/>
      <c r="H4073" s="60"/>
      <c r="I4073" s="60"/>
      <c r="J4073" s="60"/>
      <c r="K4073" s="60"/>
      <c r="L4073" s="60"/>
      <c r="M4073" s="60"/>
      <c r="N4073" s="60"/>
      <c r="O4073" s="60"/>
    </row>
    <row r="4074" spans="1:15" x14ac:dyDescent="0.25">
      <c r="A4074" s="60"/>
      <c r="B4074" s="60"/>
      <c r="C4074" s="60"/>
      <c r="D4074" s="60"/>
      <c r="E4074" s="60"/>
      <c r="F4074" s="60"/>
      <c r="G4074" s="60"/>
      <c r="H4074" s="60"/>
      <c r="I4074" s="60"/>
      <c r="J4074" s="60"/>
      <c r="K4074" s="60"/>
      <c r="L4074" s="60"/>
      <c r="M4074" s="60"/>
      <c r="N4074" s="60"/>
      <c r="O4074" s="60"/>
    </row>
    <row r="4075" spans="1:15" x14ac:dyDescent="0.25">
      <c r="A4075" s="60"/>
      <c r="B4075" s="60"/>
      <c r="C4075" s="60"/>
      <c r="D4075" s="60"/>
      <c r="E4075" s="60"/>
      <c r="F4075" s="60"/>
      <c r="G4075" s="60"/>
      <c r="H4075" s="60"/>
      <c r="I4075" s="60"/>
      <c r="J4075" s="60"/>
      <c r="K4075" s="60"/>
      <c r="L4075" s="60"/>
      <c r="M4075" s="60"/>
      <c r="N4075" s="60"/>
      <c r="O4075" s="60"/>
    </row>
    <row r="4076" spans="1:15" x14ac:dyDescent="0.25">
      <c r="A4076" s="60"/>
      <c r="B4076" s="60"/>
      <c r="C4076" s="60"/>
      <c r="D4076" s="60"/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</row>
    <row r="4077" spans="1:15" x14ac:dyDescent="0.25">
      <c r="A4077" s="60"/>
      <c r="B4077" s="60"/>
      <c r="C4077" s="60"/>
      <c r="D4077" s="60"/>
      <c r="E4077" s="60"/>
      <c r="F4077" s="60"/>
      <c r="G4077" s="60"/>
      <c r="H4077" s="60"/>
      <c r="I4077" s="60"/>
      <c r="J4077" s="60"/>
      <c r="K4077" s="60"/>
      <c r="L4077" s="60"/>
      <c r="M4077" s="60"/>
      <c r="N4077" s="60"/>
      <c r="O4077" s="60"/>
    </row>
    <row r="4078" spans="1:15" x14ac:dyDescent="0.25">
      <c r="A4078" s="60"/>
      <c r="B4078" s="60"/>
      <c r="C4078" s="60"/>
      <c r="D4078" s="60"/>
      <c r="E4078" s="60"/>
      <c r="F4078" s="60"/>
      <c r="G4078" s="60"/>
      <c r="H4078" s="60"/>
      <c r="I4078" s="60"/>
      <c r="J4078" s="60"/>
      <c r="K4078" s="60"/>
      <c r="L4078" s="60"/>
      <c r="M4078" s="60"/>
      <c r="N4078" s="60"/>
      <c r="O4078" s="60"/>
    </row>
    <row r="4079" spans="1:15" x14ac:dyDescent="0.25">
      <c r="A4079" s="60"/>
      <c r="B4079" s="60"/>
      <c r="C4079" s="60"/>
      <c r="D4079" s="60"/>
      <c r="E4079" s="60"/>
      <c r="F4079" s="60"/>
      <c r="G4079" s="60"/>
      <c r="H4079" s="60"/>
      <c r="I4079" s="60"/>
      <c r="J4079" s="60"/>
      <c r="K4079" s="60"/>
      <c r="L4079" s="60"/>
      <c r="M4079" s="60"/>
      <c r="N4079" s="60"/>
      <c r="O4079" s="60"/>
    </row>
    <row r="4080" spans="1:15" x14ac:dyDescent="0.25">
      <c r="A4080" s="60"/>
      <c r="B4080" s="60"/>
      <c r="C4080" s="60"/>
      <c r="D4080" s="60"/>
      <c r="E4080" s="60"/>
      <c r="F4080" s="60"/>
      <c r="G4080" s="60"/>
      <c r="H4080" s="60"/>
      <c r="I4080" s="60"/>
      <c r="J4080" s="60"/>
      <c r="K4080" s="60"/>
      <c r="L4080" s="60"/>
      <c r="M4080" s="60"/>
      <c r="N4080" s="60"/>
      <c r="O4080" s="60"/>
    </row>
    <row r="4081" spans="1:15" x14ac:dyDescent="0.25">
      <c r="A4081" s="60"/>
      <c r="B4081" s="60"/>
      <c r="C4081" s="60"/>
      <c r="D4081" s="60"/>
      <c r="E4081" s="60"/>
      <c r="F4081" s="60"/>
      <c r="G4081" s="60"/>
      <c r="H4081" s="60"/>
      <c r="I4081" s="60"/>
      <c r="J4081" s="60"/>
      <c r="K4081" s="60"/>
      <c r="L4081" s="60"/>
      <c r="M4081" s="60"/>
      <c r="N4081" s="60"/>
      <c r="O4081" s="60"/>
    </row>
    <row r="4082" spans="1:15" x14ac:dyDescent="0.25">
      <c r="A4082" s="60"/>
      <c r="B4082" s="60"/>
      <c r="C4082" s="60"/>
      <c r="D4082" s="60"/>
      <c r="E4082" s="60"/>
      <c r="F4082" s="60"/>
      <c r="G4082" s="60"/>
      <c r="H4082" s="60"/>
      <c r="I4082" s="60"/>
      <c r="J4082" s="60"/>
      <c r="K4082" s="60"/>
      <c r="L4082" s="60"/>
      <c r="M4082" s="60"/>
      <c r="N4082" s="60"/>
      <c r="O4082" s="60"/>
    </row>
    <row r="4083" spans="1:15" x14ac:dyDescent="0.25">
      <c r="A4083" s="60"/>
      <c r="B4083" s="60"/>
      <c r="C4083" s="60"/>
      <c r="D4083" s="60"/>
      <c r="E4083" s="60"/>
      <c r="F4083" s="60"/>
      <c r="G4083" s="60"/>
      <c r="H4083" s="60"/>
      <c r="I4083" s="60"/>
      <c r="J4083" s="60"/>
      <c r="K4083" s="60"/>
      <c r="L4083" s="60"/>
      <c r="M4083" s="60"/>
      <c r="N4083" s="60"/>
      <c r="O4083" s="60"/>
    </row>
    <row r="4084" spans="1:15" x14ac:dyDescent="0.25">
      <c r="A4084" s="60"/>
      <c r="B4084" s="60"/>
      <c r="C4084" s="60"/>
      <c r="D4084" s="60"/>
      <c r="E4084" s="60"/>
      <c r="F4084" s="60"/>
      <c r="G4084" s="60"/>
      <c r="H4084" s="60"/>
      <c r="I4084" s="60"/>
      <c r="J4084" s="60"/>
      <c r="K4084" s="60"/>
      <c r="L4084" s="60"/>
      <c r="M4084" s="60"/>
      <c r="N4084" s="60"/>
      <c r="O4084" s="60"/>
    </row>
    <row r="4085" spans="1:15" x14ac:dyDescent="0.25">
      <c r="A4085" s="60"/>
      <c r="B4085" s="60"/>
      <c r="C4085" s="60"/>
      <c r="D4085" s="60"/>
      <c r="E4085" s="60"/>
      <c r="F4085" s="60"/>
      <c r="G4085" s="60"/>
      <c r="H4085" s="60"/>
      <c r="I4085" s="60"/>
      <c r="J4085" s="60"/>
      <c r="K4085" s="60"/>
      <c r="L4085" s="60"/>
      <c r="M4085" s="60"/>
      <c r="N4085" s="60"/>
      <c r="O4085" s="60"/>
    </row>
    <row r="4086" spans="1:15" x14ac:dyDescent="0.25">
      <c r="A4086" s="60"/>
      <c r="B4086" s="60"/>
      <c r="C4086" s="60"/>
      <c r="D4086" s="60"/>
      <c r="E4086" s="60"/>
      <c r="F4086" s="60"/>
      <c r="G4086" s="60"/>
      <c r="H4086" s="60"/>
      <c r="I4086" s="60"/>
      <c r="J4086" s="60"/>
      <c r="K4086" s="60"/>
      <c r="L4086" s="60"/>
      <c r="M4086" s="60"/>
      <c r="N4086" s="60"/>
      <c r="O4086" s="60"/>
    </row>
    <row r="4087" spans="1:15" x14ac:dyDescent="0.25">
      <c r="A4087" s="60"/>
      <c r="B4087" s="60"/>
      <c r="C4087" s="60"/>
      <c r="D4087" s="60"/>
      <c r="E4087" s="60"/>
      <c r="F4087" s="60"/>
      <c r="G4087" s="60"/>
      <c r="H4087" s="60"/>
      <c r="I4087" s="60"/>
      <c r="J4087" s="60"/>
      <c r="K4087" s="60"/>
      <c r="L4087" s="60"/>
      <c r="M4087" s="60"/>
      <c r="N4087" s="60"/>
      <c r="O4087" s="60"/>
    </row>
    <row r="4088" spans="1:15" x14ac:dyDescent="0.25">
      <c r="A4088" s="60"/>
      <c r="B4088" s="60"/>
      <c r="C4088" s="60"/>
      <c r="D4088" s="60"/>
      <c r="E4088" s="60"/>
      <c r="F4088" s="60"/>
      <c r="G4088" s="60"/>
      <c r="H4088" s="60"/>
      <c r="I4088" s="60"/>
      <c r="J4088" s="60"/>
      <c r="K4088" s="60"/>
      <c r="L4088" s="60"/>
      <c r="M4088" s="60"/>
      <c r="N4088" s="60"/>
      <c r="O4088" s="60"/>
    </row>
    <row r="4089" spans="1:15" x14ac:dyDescent="0.25">
      <c r="A4089" s="60"/>
      <c r="B4089" s="60"/>
      <c r="C4089" s="60"/>
      <c r="D4089" s="60"/>
      <c r="E4089" s="60"/>
      <c r="F4089" s="60"/>
      <c r="G4089" s="60"/>
      <c r="H4089" s="60"/>
      <c r="I4089" s="60"/>
      <c r="J4089" s="60"/>
      <c r="K4089" s="60"/>
      <c r="L4089" s="60"/>
      <c r="M4089" s="60"/>
      <c r="N4089" s="60"/>
      <c r="O4089" s="60"/>
    </row>
    <row r="4090" spans="1:15" x14ac:dyDescent="0.25">
      <c r="A4090" s="60"/>
      <c r="B4090" s="60"/>
      <c r="C4090" s="60"/>
      <c r="D4090" s="60"/>
      <c r="E4090" s="60"/>
      <c r="F4090" s="60"/>
      <c r="G4090" s="60"/>
      <c r="H4090" s="60"/>
      <c r="I4090" s="60"/>
      <c r="J4090" s="60"/>
      <c r="K4090" s="60"/>
      <c r="L4090" s="60"/>
      <c r="M4090" s="60"/>
      <c r="N4090" s="60"/>
      <c r="O4090" s="60"/>
    </row>
    <row r="4091" spans="1:15" x14ac:dyDescent="0.25">
      <c r="A4091" s="60"/>
      <c r="B4091" s="60"/>
      <c r="C4091" s="60"/>
      <c r="D4091" s="60"/>
      <c r="E4091" s="60"/>
      <c r="F4091" s="60"/>
      <c r="G4091" s="60"/>
      <c r="H4091" s="60"/>
      <c r="I4091" s="60"/>
      <c r="J4091" s="60"/>
      <c r="K4091" s="60"/>
      <c r="L4091" s="60"/>
      <c r="M4091" s="60"/>
      <c r="N4091" s="60"/>
      <c r="O4091" s="60"/>
    </row>
    <row r="4092" spans="1:15" x14ac:dyDescent="0.25">
      <c r="A4092" s="60"/>
      <c r="B4092" s="60"/>
      <c r="C4092" s="60"/>
      <c r="D4092" s="60"/>
      <c r="E4092" s="60"/>
      <c r="F4092" s="60"/>
      <c r="G4092" s="60"/>
      <c r="H4092" s="60"/>
      <c r="I4092" s="60"/>
      <c r="J4092" s="60"/>
      <c r="K4092" s="60"/>
      <c r="L4092" s="60"/>
      <c r="M4092" s="60"/>
      <c r="N4092" s="60"/>
      <c r="O4092" s="60"/>
    </row>
    <row r="4093" spans="1:15" x14ac:dyDescent="0.25">
      <c r="A4093" s="60"/>
      <c r="B4093" s="60"/>
      <c r="C4093" s="60"/>
      <c r="D4093" s="60"/>
      <c r="E4093" s="60"/>
      <c r="F4093" s="60"/>
      <c r="G4093" s="60"/>
      <c r="H4093" s="60"/>
      <c r="I4093" s="60"/>
      <c r="J4093" s="60"/>
      <c r="K4093" s="60"/>
      <c r="L4093" s="60"/>
      <c r="M4093" s="60"/>
      <c r="N4093" s="60"/>
      <c r="O4093" s="60"/>
    </row>
    <row r="4094" spans="1:15" x14ac:dyDescent="0.25">
      <c r="A4094" s="60"/>
      <c r="B4094" s="60"/>
      <c r="C4094" s="60"/>
      <c r="D4094" s="60"/>
      <c r="E4094" s="60"/>
      <c r="F4094" s="60"/>
      <c r="G4094" s="60"/>
      <c r="H4094" s="60"/>
      <c r="I4094" s="60"/>
      <c r="J4094" s="60"/>
      <c r="K4094" s="60"/>
      <c r="L4094" s="60"/>
      <c r="M4094" s="60"/>
      <c r="N4094" s="60"/>
      <c r="O4094" s="60"/>
    </row>
    <row r="4095" spans="1:15" x14ac:dyDescent="0.25">
      <c r="A4095" s="60"/>
      <c r="B4095" s="60"/>
      <c r="C4095" s="60"/>
      <c r="D4095" s="60"/>
      <c r="E4095" s="60"/>
      <c r="F4095" s="60"/>
      <c r="G4095" s="60"/>
      <c r="H4095" s="60"/>
      <c r="I4095" s="60"/>
      <c r="J4095" s="60"/>
      <c r="K4095" s="60"/>
      <c r="L4095" s="60"/>
      <c r="M4095" s="60"/>
      <c r="N4095" s="60"/>
      <c r="O4095" s="60"/>
    </row>
    <row r="4096" spans="1:15" x14ac:dyDescent="0.25">
      <c r="A4096" s="60"/>
      <c r="B4096" s="60"/>
      <c r="C4096" s="60"/>
      <c r="D4096" s="60"/>
      <c r="E4096" s="60"/>
      <c r="F4096" s="60"/>
      <c r="G4096" s="60"/>
      <c r="H4096" s="60"/>
      <c r="I4096" s="60"/>
      <c r="J4096" s="60"/>
      <c r="K4096" s="60"/>
      <c r="L4096" s="60"/>
      <c r="M4096" s="60"/>
      <c r="N4096" s="60"/>
      <c r="O4096" s="60"/>
    </row>
    <row r="4097" spans="1:15" x14ac:dyDescent="0.25">
      <c r="A4097" s="60"/>
      <c r="B4097" s="60"/>
      <c r="C4097" s="60"/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0"/>
    </row>
    <row r="4098" spans="1:15" x14ac:dyDescent="0.25">
      <c r="A4098" s="60"/>
      <c r="B4098" s="60"/>
      <c r="C4098" s="60"/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0"/>
    </row>
    <row r="4099" spans="1:15" x14ac:dyDescent="0.25">
      <c r="A4099" s="60"/>
      <c r="B4099" s="60"/>
      <c r="C4099" s="60"/>
      <c r="D4099" s="60"/>
      <c r="E4099" s="60"/>
      <c r="F4099" s="60"/>
      <c r="G4099" s="60"/>
      <c r="H4099" s="60"/>
      <c r="I4099" s="60"/>
      <c r="J4099" s="60"/>
      <c r="K4099" s="60"/>
      <c r="L4099" s="60"/>
      <c r="M4099" s="60"/>
      <c r="N4099" s="60"/>
      <c r="O4099" s="60"/>
    </row>
    <row r="4100" spans="1:15" x14ac:dyDescent="0.25">
      <c r="A4100" s="60"/>
      <c r="B4100" s="60"/>
      <c r="C4100" s="60"/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0"/>
    </row>
    <row r="4101" spans="1:15" x14ac:dyDescent="0.25">
      <c r="A4101" s="60"/>
      <c r="B4101" s="60"/>
      <c r="C4101" s="60"/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0"/>
    </row>
    <row r="4102" spans="1:15" x14ac:dyDescent="0.25">
      <c r="A4102" s="60"/>
      <c r="B4102" s="60"/>
      <c r="C4102" s="60"/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0"/>
    </row>
    <row r="4103" spans="1:15" x14ac:dyDescent="0.25">
      <c r="A4103" s="60"/>
      <c r="B4103" s="60"/>
      <c r="C4103" s="60"/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0"/>
    </row>
    <row r="4104" spans="1:15" x14ac:dyDescent="0.25">
      <c r="A4104" s="60"/>
      <c r="B4104" s="60"/>
      <c r="C4104" s="60"/>
      <c r="D4104" s="60"/>
      <c r="E4104" s="60"/>
      <c r="F4104" s="60"/>
      <c r="G4104" s="60"/>
      <c r="H4104" s="60"/>
      <c r="I4104" s="60"/>
      <c r="J4104" s="60"/>
      <c r="K4104" s="60"/>
      <c r="L4104" s="60"/>
      <c r="M4104" s="60"/>
      <c r="N4104" s="60"/>
      <c r="O4104" s="60"/>
    </row>
    <row r="4105" spans="1:15" x14ac:dyDescent="0.25">
      <c r="A4105" s="60"/>
      <c r="B4105" s="60"/>
      <c r="C4105" s="60"/>
      <c r="D4105" s="60"/>
      <c r="E4105" s="60"/>
      <c r="F4105" s="60"/>
      <c r="G4105" s="60"/>
      <c r="H4105" s="60"/>
      <c r="I4105" s="60"/>
      <c r="J4105" s="60"/>
      <c r="K4105" s="60"/>
      <c r="L4105" s="60"/>
      <c r="M4105" s="60"/>
      <c r="N4105" s="60"/>
      <c r="O4105" s="60"/>
    </row>
    <row r="4106" spans="1:15" x14ac:dyDescent="0.25">
      <c r="A4106" s="60"/>
      <c r="B4106" s="60"/>
      <c r="C4106" s="60"/>
      <c r="D4106" s="60"/>
      <c r="E4106" s="60"/>
      <c r="F4106" s="60"/>
      <c r="G4106" s="60"/>
      <c r="H4106" s="60"/>
      <c r="I4106" s="60"/>
      <c r="J4106" s="60"/>
      <c r="K4106" s="60"/>
      <c r="L4106" s="60"/>
      <c r="M4106" s="60"/>
      <c r="N4106" s="60"/>
      <c r="O4106" s="60"/>
    </row>
    <row r="4107" spans="1:15" x14ac:dyDescent="0.25">
      <c r="A4107" s="60"/>
      <c r="B4107" s="60"/>
      <c r="C4107" s="60"/>
      <c r="D4107" s="60"/>
      <c r="E4107" s="60"/>
      <c r="F4107" s="60"/>
      <c r="G4107" s="60"/>
      <c r="H4107" s="60"/>
      <c r="I4107" s="60"/>
      <c r="J4107" s="60"/>
      <c r="K4107" s="60"/>
      <c r="L4107" s="60"/>
      <c r="M4107" s="60"/>
      <c r="N4107" s="60"/>
      <c r="O4107" s="60"/>
    </row>
    <row r="4108" spans="1:15" x14ac:dyDescent="0.25">
      <c r="A4108" s="60"/>
      <c r="B4108" s="60"/>
      <c r="C4108" s="60"/>
      <c r="D4108" s="60"/>
      <c r="E4108" s="60"/>
      <c r="F4108" s="60"/>
      <c r="G4108" s="60"/>
      <c r="H4108" s="60"/>
      <c r="I4108" s="60"/>
      <c r="J4108" s="60"/>
      <c r="K4108" s="60"/>
      <c r="L4108" s="60"/>
      <c r="M4108" s="60"/>
      <c r="N4108" s="60"/>
      <c r="O4108" s="60"/>
    </row>
    <row r="4109" spans="1:15" x14ac:dyDescent="0.25">
      <c r="A4109" s="60"/>
      <c r="B4109" s="60"/>
      <c r="C4109" s="60"/>
      <c r="D4109" s="60"/>
      <c r="E4109" s="60"/>
      <c r="F4109" s="60"/>
      <c r="G4109" s="60"/>
      <c r="H4109" s="60"/>
      <c r="I4109" s="60"/>
      <c r="J4109" s="60"/>
      <c r="K4109" s="60"/>
      <c r="L4109" s="60"/>
      <c r="M4109" s="60"/>
      <c r="N4109" s="60"/>
      <c r="O4109" s="60"/>
    </row>
    <row r="4110" spans="1:15" x14ac:dyDescent="0.25">
      <c r="A4110" s="60"/>
      <c r="B4110" s="60"/>
      <c r="C4110" s="60"/>
      <c r="D4110" s="60"/>
      <c r="E4110" s="60"/>
      <c r="F4110" s="60"/>
      <c r="G4110" s="60"/>
      <c r="H4110" s="60"/>
      <c r="I4110" s="60"/>
      <c r="J4110" s="60"/>
      <c r="K4110" s="60"/>
      <c r="L4110" s="60"/>
      <c r="M4110" s="60"/>
      <c r="N4110" s="60"/>
      <c r="O4110" s="60"/>
    </row>
    <row r="4111" spans="1:15" x14ac:dyDescent="0.25">
      <c r="A4111" s="60"/>
      <c r="B4111" s="60"/>
      <c r="C4111" s="60"/>
      <c r="D4111" s="60"/>
      <c r="E4111" s="60"/>
      <c r="F4111" s="60"/>
      <c r="G4111" s="60"/>
      <c r="H4111" s="60"/>
      <c r="I4111" s="60"/>
      <c r="J4111" s="60"/>
      <c r="K4111" s="60"/>
      <c r="L4111" s="60"/>
      <c r="M4111" s="60"/>
      <c r="N4111" s="60"/>
      <c r="O4111" s="60"/>
    </row>
    <row r="4112" spans="1:15" x14ac:dyDescent="0.25">
      <c r="A4112" s="60"/>
      <c r="B4112" s="60"/>
      <c r="C4112" s="60"/>
      <c r="D4112" s="60"/>
      <c r="E4112" s="60"/>
      <c r="F4112" s="60"/>
      <c r="G4112" s="60"/>
      <c r="H4112" s="60"/>
      <c r="I4112" s="60"/>
      <c r="J4112" s="60"/>
      <c r="K4112" s="60"/>
      <c r="L4112" s="60"/>
      <c r="M4112" s="60"/>
      <c r="N4112" s="60"/>
      <c r="O4112" s="60"/>
    </row>
    <row r="4113" spans="1:15" x14ac:dyDescent="0.25">
      <c r="A4113" s="60"/>
      <c r="B4113" s="60"/>
      <c r="C4113" s="60"/>
      <c r="D4113" s="60"/>
      <c r="E4113" s="60"/>
      <c r="F4113" s="60"/>
      <c r="G4113" s="60"/>
      <c r="H4113" s="60"/>
      <c r="I4113" s="60"/>
      <c r="J4113" s="60"/>
      <c r="K4113" s="60"/>
      <c r="L4113" s="60"/>
      <c r="M4113" s="60"/>
      <c r="N4113" s="60"/>
      <c r="O4113" s="60"/>
    </row>
    <row r="4114" spans="1:15" x14ac:dyDescent="0.25">
      <c r="A4114" s="60"/>
      <c r="B4114" s="60"/>
      <c r="C4114" s="60"/>
      <c r="D4114" s="60"/>
      <c r="E4114" s="60"/>
      <c r="F4114" s="60"/>
      <c r="G4114" s="60"/>
      <c r="H4114" s="60"/>
      <c r="I4114" s="60"/>
      <c r="J4114" s="60"/>
      <c r="K4114" s="60"/>
      <c r="L4114" s="60"/>
      <c r="M4114" s="60"/>
      <c r="N4114" s="60"/>
      <c r="O4114" s="60"/>
    </row>
    <row r="4115" spans="1:15" x14ac:dyDescent="0.25">
      <c r="A4115" s="60"/>
      <c r="B4115" s="60"/>
      <c r="C4115" s="60"/>
      <c r="D4115" s="60"/>
      <c r="E4115" s="60"/>
      <c r="F4115" s="60"/>
      <c r="G4115" s="60"/>
      <c r="H4115" s="60"/>
      <c r="I4115" s="60"/>
      <c r="J4115" s="60"/>
      <c r="K4115" s="60"/>
      <c r="L4115" s="60"/>
      <c r="M4115" s="60"/>
      <c r="N4115" s="60"/>
      <c r="O4115" s="60"/>
    </row>
    <row r="4116" spans="1:15" x14ac:dyDescent="0.25">
      <c r="A4116" s="60"/>
      <c r="B4116" s="60"/>
      <c r="C4116" s="60"/>
      <c r="D4116" s="60"/>
      <c r="E4116" s="60"/>
      <c r="F4116" s="60"/>
      <c r="G4116" s="60"/>
      <c r="H4116" s="60"/>
      <c r="I4116" s="60"/>
      <c r="J4116" s="60"/>
      <c r="K4116" s="60"/>
      <c r="L4116" s="60"/>
      <c r="M4116" s="60"/>
      <c r="N4116" s="60"/>
      <c r="O4116" s="60"/>
    </row>
    <row r="4117" spans="1:15" x14ac:dyDescent="0.25">
      <c r="A4117" s="60"/>
      <c r="B4117" s="60"/>
      <c r="C4117" s="60"/>
      <c r="D4117" s="60"/>
      <c r="E4117" s="60"/>
      <c r="F4117" s="60"/>
      <c r="G4117" s="60"/>
      <c r="H4117" s="60"/>
      <c r="I4117" s="60"/>
      <c r="J4117" s="60"/>
      <c r="K4117" s="60"/>
      <c r="L4117" s="60"/>
      <c r="M4117" s="60"/>
      <c r="N4117" s="60"/>
      <c r="O4117" s="60"/>
    </row>
    <row r="4118" spans="1:15" x14ac:dyDescent="0.25">
      <c r="A4118" s="60"/>
      <c r="B4118" s="60"/>
      <c r="C4118" s="60"/>
      <c r="D4118" s="60"/>
      <c r="E4118" s="60"/>
      <c r="F4118" s="60"/>
      <c r="G4118" s="60"/>
      <c r="H4118" s="60"/>
      <c r="I4118" s="60"/>
      <c r="J4118" s="60"/>
      <c r="K4118" s="60"/>
      <c r="L4118" s="60"/>
      <c r="M4118" s="60"/>
      <c r="N4118" s="60"/>
      <c r="O4118" s="60"/>
    </row>
    <row r="4119" spans="1:15" x14ac:dyDescent="0.25">
      <c r="A4119" s="60"/>
      <c r="B4119" s="60"/>
      <c r="C4119" s="60"/>
      <c r="D4119" s="60"/>
      <c r="E4119" s="60"/>
      <c r="F4119" s="60"/>
      <c r="G4119" s="60"/>
      <c r="H4119" s="60"/>
      <c r="I4119" s="60"/>
      <c r="J4119" s="60"/>
      <c r="K4119" s="60"/>
      <c r="L4119" s="60"/>
      <c r="M4119" s="60"/>
      <c r="N4119" s="60"/>
      <c r="O4119" s="60"/>
    </row>
    <row r="4120" spans="1:15" x14ac:dyDescent="0.25">
      <c r="A4120" s="60"/>
      <c r="B4120" s="60"/>
      <c r="C4120" s="60"/>
      <c r="D4120" s="60"/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</row>
    <row r="4121" spans="1:15" x14ac:dyDescent="0.25">
      <c r="A4121" s="60"/>
      <c r="B4121" s="60"/>
      <c r="C4121" s="60"/>
      <c r="D4121" s="60"/>
      <c r="E4121" s="60"/>
      <c r="F4121" s="60"/>
      <c r="G4121" s="60"/>
      <c r="H4121" s="60"/>
      <c r="I4121" s="60"/>
      <c r="J4121" s="60"/>
      <c r="K4121" s="60"/>
      <c r="L4121" s="60"/>
      <c r="M4121" s="60"/>
      <c r="N4121" s="60"/>
      <c r="O4121" s="60"/>
    </row>
    <row r="4122" spans="1:15" x14ac:dyDescent="0.25">
      <c r="A4122" s="60"/>
      <c r="B4122" s="60"/>
      <c r="C4122" s="60"/>
      <c r="D4122" s="60"/>
      <c r="E4122" s="60"/>
      <c r="F4122" s="60"/>
      <c r="G4122" s="60"/>
      <c r="H4122" s="60"/>
      <c r="I4122" s="60"/>
      <c r="J4122" s="60"/>
      <c r="K4122" s="60"/>
      <c r="L4122" s="60"/>
      <c r="M4122" s="60"/>
      <c r="N4122" s="60"/>
      <c r="O4122" s="60"/>
    </row>
    <row r="4123" spans="1:15" x14ac:dyDescent="0.25">
      <c r="A4123" s="60"/>
      <c r="B4123" s="60"/>
      <c r="C4123" s="60"/>
      <c r="D4123" s="60"/>
      <c r="E4123" s="60"/>
      <c r="F4123" s="60"/>
      <c r="G4123" s="60"/>
      <c r="H4123" s="60"/>
      <c r="I4123" s="60"/>
      <c r="J4123" s="60"/>
      <c r="K4123" s="60"/>
      <c r="L4123" s="60"/>
      <c r="M4123" s="60"/>
      <c r="N4123" s="60"/>
      <c r="O4123" s="60"/>
    </row>
    <row r="4124" spans="1:15" x14ac:dyDescent="0.25">
      <c r="A4124" s="60"/>
      <c r="B4124" s="60"/>
      <c r="C4124" s="60"/>
      <c r="D4124" s="60"/>
      <c r="E4124" s="60"/>
      <c r="F4124" s="60"/>
      <c r="G4124" s="60"/>
      <c r="H4124" s="60"/>
      <c r="I4124" s="60"/>
      <c r="J4124" s="60"/>
      <c r="K4124" s="60"/>
      <c r="L4124" s="60"/>
      <c r="M4124" s="60"/>
      <c r="N4124" s="60"/>
      <c r="O4124" s="60"/>
    </row>
    <row r="4125" spans="1:15" x14ac:dyDescent="0.25">
      <c r="A4125" s="60"/>
      <c r="B4125" s="60"/>
      <c r="C4125" s="60"/>
      <c r="D4125" s="60"/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</row>
    <row r="4126" spans="1:15" x14ac:dyDescent="0.25">
      <c r="A4126" s="60"/>
      <c r="B4126" s="60"/>
      <c r="C4126" s="60"/>
      <c r="D4126" s="60"/>
      <c r="E4126" s="60"/>
      <c r="F4126" s="60"/>
      <c r="G4126" s="60"/>
      <c r="H4126" s="60"/>
      <c r="I4126" s="60"/>
      <c r="J4126" s="60"/>
      <c r="K4126" s="60"/>
      <c r="L4126" s="60"/>
      <c r="M4126" s="60"/>
      <c r="N4126" s="60"/>
      <c r="O4126" s="60"/>
    </row>
    <row r="4127" spans="1:15" x14ac:dyDescent="0.25">
      <c r="A4127" s="60"/>
      <c r="B4127" s="60"/>
      <c r="C4127" s="60"/>
      <c r="D4127" s="60"/>
      <c r="E4127" s="60"/>
      <c r="F4127" s="60"/>
      <c r="G4127" s="60"/>
      <c r="H4127" s="60"/>
      <c r="I4127" s="60"/>
      <c r="J4127" s="60"/>
      <c r="K4127" s="60"/>
      <c r="L4127" s="60"/>
      <c r="M4127" s="60"/>
      <c r="N4127" s="60"/>
      <c r="O4127" s="60"/>
    </row>
    <row r="4128" spans="1:15" x14ac:dyDescent="0.25">
      <c r="A4128" s="60"/>
      <c r="B4128" s="60"/>
      <c r="C4128" s="60"/>
      <c r="D4128" s="60"/>
      <c r="E4128" s="60"/>
      <c r="F4128" s="60"/>
      <c r="G4128" s="60"/>
      <c r="H4128" s="60"/>
      <c r="I4128" s="60"/>
      <c r="J4128" s="60"/>
      <c r="K4128" s="60"/>
      <c r="L4128" s="60"/>
      <c r="M4128" s="60"/>
      <c r="N4128" s="60"/>
      <c r="O4128" s="60"/>
    </row>
    <row r="4129" spans="1:15" x14ac:dyDescent="0.25">
      <c r="A4129" s="60"/>
      <c r="B4129" s="60"/>
      <c r="C4129" s="60"/>
      <c r="D4129" s="60"/>
      <c r="E4129" s="60"/>
      <c r="F4129" s="60"/>
      <c r="G4129" s="60"/>
      <c r="H4129" s="60"/>
      <c r="I4129" s="60"/>
      <c r="J4129" s="60"/>
      <c r="K4129" s="60"/>
      <c r="L4129" s="60"/>
      <c r="M4129" s="60"/>
      <c r="N4129" s="60"/>
      <c r="O4129" s="60"/>
    </row>
    <row r="4130" spans="1:15" x14ac:dyDescent="0.25">
      <c r="A4130" s="60"/>
      <c r="B4130" s="60"/>
      <c r="C4130" s="60"/>
      <c r="D4130" s="60"/>
      <c r="E4130" s="60"/>
      <c r="F4130" s="60"/>
      <c r="G4130" s="60"/>
      <c r="H4130" s="60"/>
      <c r="I4130" s="60"/>
      <c r="J4130" s="60"/>
      <c r="K4130" s="60"/>
      <c r="L4130" s="60"/>
      <c r="M4130" s="60"/>
      <c r="N4130" s="60"/>
      <c r="O4130" s="60"/>
    </row>
    <row r="4131" spans="1:15" x14ac:dyDescent="0.25">
      <c r="A4131" s="60"/>
      <c r="B4131" s="60"/>
      <c r="C4131" s="60"/>
      <c r="D4131" s="60"/>
      <c r="E4131" s="60"/>
      <c r="F4131" s="60"/>
      <c r="G4131" s="60"/>
      <c r="H4131" s="60"/>
      <c r="I4131" s="60"/>
      <c r="J4131" s="60"/>
      <c r="K4131" s="60"/>
      <c r="L4131" s="60"/>
      <c r="M4131" s="60"/>
      <c r="N4131" s="60"/>
      <c r="O4131" s="60"/>
    </row>
    <row r="4132" spans="1:15" x14ac:dyDescent="0.25">
      <c r="A4132" s="60"/>
      <c r="B4132" s="60"/>
      <c r="C4132" s="60"/>
      <c r="D4132" s="60"/>
      <c r="E4132" s="60"/>
      <c r="F4132" s="60"/>
      <c r="G4132" s="60"/>
      <c r="H4132" s="60"/>
      <c r="I4132" s="60"/>
      <c r="J4132" s="60"/>
      <c r="K4132" s="60"/>
      <c r="L4132" s="60"/>
      <c r="M4132" s="60"/>
      <c r="N4132" s="60"/>
      <c r="O4132" s="60"/>
    </row>
    <row r="4133" spans="1:15" x14ac:dyDescent="0.25">
      <c r="A4133" s="60"/>
      <c r="B4133" s="60"/>
      <c r="C4133" s="60"/>
      <c r="D4133" s="60"/>
      <c r="E4133" s="60"/>
      <c r="F4133" s="60"/>
      <c r="G4133" s="60"/>
      <c r="H4133" s="60"/>
      <c r="I4133" s="60"/>
      <c r="J4133" s="60"/>
      <c r="K4133" s="60"/>
      <c r="L4133" s="60"/>
      <c r="M4133" s="60"/>
      <c r="N4133" s="60"/>
      <c r="O4133" s="60"/>
    </row>
    <row r="4134" spans="1:15" x14ac:dyDescent="0.25">
      <c r="A4134" s="60"/>
      <c r="B4134" s="60"/>
      <c r="C4134" s="60"/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0"/>
    </row>
    <row r="4135" spans="1:15" x14ac:dyDescent="0.25">
      <c r="A4135" s="60"/>
      <c r="B4135" s="60"/>
      <c r="C4135" s="60"/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0"/>
    </row>
    <row r="4136" spans="1:15" x14ac:dyDescent="0.25">
      <c r="A4136" s="60"/>
      <c r="B4136" s="60"/>
      <c r="C4136" s="60"/>
      <c r="D4136" s="60"/>
      <c r="E4136" s="60"/>
      <c r="F4136" s="60"/>
      <c r="G4136" s="60"/>
      <c r="H4136" s="60"/>
      <c r="I4136" s="60"/>
      <c r="J4136" s="60"/>
      <c r="K4136" s="60"/>
      <c r="L4136" s="60"/>
      <c r="M4136" s="60"/>
      <c r="N4136" s="60"/>
      <c r="O4136" s="60"/>
    </row>
    <row r="4137" spans="1:15" x14ac:dyDescent="0.25">
      <c r="A4137" s="60"/>
      <c r="B4137" s="60"/>
      <c r="C4137" s="60"/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0"/>
    </row>
    <row r="4138" spans="1:15" x14ac:dyDescent="0.25">
      <c r="A4138" s="60"/>
      <c r="B4138" s="60"/>
      <c r="C4138" s="60"/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0"/>
    </row>
    <row r="4139" spans="1:15" x14ac:dyDescent="0.25">
      <c r="A4139" s="60"/>
      <c r="B4139" s="60"/>
      <c r="C4139" s="60"/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0"/>
    </row>
    <row r="4140" spans="1:15" x14ac:dyDescent="0.25">
      <c r="A4140" s="60"/>
      <c r="B4140" s="60"/>
      <c r="C4140" s="60"/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0"/>
    </row>
    <row r="4141" spans="1:15" x14ac:dyDescent="0.25">
      <c r="A4141" s="60"/>
      <c r="B4141" s="60"/>
      <c r="C4141" s="60"/>
      <c r="D4141" s="60"/>
      <c r="E4141" s="60"/>
      <c r="F4141" s="60"/>
      <c r="G4141" s="60"/>
      <c r="H4141" s="60"/>
      <c r="I4141" s="60"/>
      <c r="J4141" s="60"/>
      <c r="K4141" s="60"/>
      <c r="L4141" s="60"/>
      <c r="M4141" s="60"/>
      <c r="N4141" s="60"/>
      <c r="O4141" s="60"/>
    </row>
    <row r="4142" spans="1:15" x14ac:dyDescent="0.25">
      <c r="A4142" s="60"/>
      <c r="B4142" s="60"/>
      <c r="C4142" s="60"/>
      <c r="D4142" s="60"/>
      <c r="E4142" s="60"/>
      <c r="F4142" s="60"/>
      <c r="G4142" s="60"/>
      <c r="H4142" s="60"/>
      <c r="I4142" s="60"/>
      <c r="J4142" s="60"/>
      <c r="K4142" s="60"/>
      <c r="L4142" s="60"/>
      <c r="M4142" s="60"/>
      <c r="N4142" s="60"/>
      <c r="O4142" s="60"/>
    </row>
    <row r="4143" spans="1:15" x14ac:dyDescent="0.25">
      <c r="A4143" s="60"/>
      <c r="B4143" s="60"/>
      <c r="C4143" s="60"/>
      <c r="D4143" s="60"/>
      <c r="E4143" s="60"/>
      <c r="F4143" s="60"/>
      <c r="G4143" s="60"/>
      <c r="H4143" s="60"/>
      <c r="I4143" s="60"/>
      <c r="J4143" s="60"/>
      <c r="K4143" s="60"/>
      <c r="L4143" s="60"/>
      <c r="M4143" s="60"/>
      <c r="N4143" s="60"/>
      <c r="O4143" s="60"/>
    </row>
    <row r="4144" spans="1:15" x14ac:dyDescent="0.25">
      <c r="A4144" s="60"/>
      <c r="B4144" s="60"/>
      <c r="C4144" s="60"/>
      <c r="D4144" s="60"/>
      <c r="E4144" s="60"/>
      <c r="F4144" s="60"/>
      <c r="G4144" s="60"/>
      <c r="H4144" s="60"/>
      <c r="I4144" s="60"/>
      <c r="J4144" s="60"/>
      <c r="K4144" s="60"/>
      <c r="L4144" s="60"/>
      <c r="M4144" s="60"/>
      <c r="N4144" s="60"/>
      <c r="O4144" s="60"/>
    </row>
    <row r="4145" spans="1:15" x14ac:dyDescent="0.25">
      <c r="A4145" s="60"/>
      <c r="B4145" s="60"/>
      <c r="C4145" s="60"/>
      <c r="D4145" s="60"/>
      <c r="E4145" s="60"/>
      <c r="F4145" s="60"/>
      <c r="G4145" s="60"/>
      <c r="H4145" s="60"/>
      <c r="I4145" s="60"/>
      <c r="J4145" s="60"/>
      <c r="K4145" s="60"/>
      <c r="L4145" s="60"/>
      <c r="M4145" s="60"/>
      <c r="N4145" s="60"/>
      <c r="O4145" s="60"/>
    </row>
    <row r="4146" spans="1:15" x14ac:dyDescent="0.25">
      <c r="A4146" s="60"/>
      <c r="B4146" s="60"/>
      <c r="C4146" s="60"/>
      <c r="D4146" s="60"/>
      <c r="E4146" s="60"/>
      <c r="F4146" s="60"/>
      <c r="G4146" s="60"/>
      <c r="H4146" s="60"/>
      <c r="I4146" s="60"/>
      <c r="J4146" s="60"/>
      <c r="K4146" s="60"/>
      <c r="L4146" s="60"/>
      <c r="M4146" s="60"/>
      <c r="N4146" s="60"/>
      <c r="O4146" s="60"/>
    </row>
    <row r="4147" spans="1:15" x14ac:dyDescent="0.25">
      <c r="A4147" s="60"/>
      <c r="B4147" s="60"/>
      <c r="C4147" s="60"/>
      <c r="D4147" s="60"/>
      <c r="E4147" s="60"/>
      <c r="F4147" s="60"/>
      <c r="G4147" s="60"/>
      <c r="H4147" s="60"/>
      <c r="I4147" s="60"/>
      <c r="J4147" s="60"/>
      <c r="K4147" s="60"/>
      <c r="L4147" s="60"/>
      <c r="M4147" s="60"/>
      <c r="N4147" s="60"/>
      <c r="O4147" s="60"/>
    </row>
    <row r="4148" spans="1:15" x14ac:dyDescent="0.25">
      <c r="A4148" s="60"/>
      <c r="B4148" s="60"/>
      <c r="C4148" s="60"/>
      <c r="D4148" s="60"/>
      <c r="E4148" s="60"/>
      <c r="F4148" s="60"/>
      <c r="G4148" s="60"/>
      <c r="H4148" s="60"/>
      <c r="I4148" s="60"/>
      <c r="J4148" s="60"/>
      <c r="K4148" s="60"/>
      <c r="L4148" s="60"/>
      <c r="M4148" s="60"/>
      <c r="N4148" s="60"/>
      <c r="O4148" s="60"/>
    </row>
    <row r="4149" spans="1:15" x14ac:dyDescent="0.25">
      <c r="A4149" s="60"/>
      <c r="B4149" s="60"/>
      <c r="C4149" s="60"/>
      <c r="D4149" s="60"/>
      <c r="E4149" s="60"/>
      <c r="F4149" s="60"/>
      <c r="G4149" s="60"/>
      <c r="H4149" s="60"/>
      <c r="I4149" s="60"/>
      <c r="J4149" s="60"/>
      <c r="K4149" s="60"/>
      <c r="L4149" s="60"/>
      <c r="M4149" s="60"/>
      <c r="N4149" s="60"/>
      <c r="O4149" s="60"/>
    </row>
    <row r="4150" spans="1:15" x14ac:dyDescent="0.25">
      <c r="A4150" s="60"/>
      <c r="B4150" s="60"/>
      <c r="C4150" s="60"/>
      <c r="D4150" s="60"/>
      <c r="E4150" s="60"/>
      <c r="F4150" s="60"/>
      <c r="G4150" s="60"/>
      <c r="H4150" s="60"/>
      <c r="I4150" s="60"/>
      <c r="J4150" s="60"/>
      <c r="K4150" s="60"/>
      <c r="L4150" s="60"/>
      <c r="M4150" s="60"/>
      <c r="N4150" s="60"/>
      <c r="O4150" s="60"/>
    </row>
    <row r="4151" spans="1:15" x14ac:dyDescent="0.25">
      <c r="A4151" s="60"/>
      <c r="B4151" s="60"/>
      <c r="C4151" s="60"/>
      <c r="D4151" s="60"/>
      <c r="E4151" s="60"/>
      <c r="F4151" s="60"/>
      <c r="G4151" s="60"/>
      <c r="H4151" s="60"/>
      <c r="I4151" s="60"/>
      <c r="J4151" s="60"/>
      <c r="K4151" s="60"/>
      <c r="L4151" s="60"/>
      <c r="M4151" s="60"/>
      <c r="N4151" s="60"/>
      <c r="O4151" s="60"/>
    </row>
    <row r="4152" spans="1:15" x14ac:dyDescent="0.25">
      <c r="A4152" s="60"/>
      <c r="B4152" s="60"/>
      <c r="C4152" s="60"/>
      <c r="D4152" s="60"/>
      <c r="E4152" s="60"/>
      <c r="F4152" s="60"/>
      <c r="G4152" s="60"/>
      <c r="H4152" s="60"/>
      <c r="I4152" s="60"/>
      <c r="J4152" s="60"/>
      <c r="K4152" s="60"/>
      <c r="L4152" s="60"/>
      <c r="M4152" s="60"/>
      <c r="N4152" s="60"/>
      <c r="O4152" s="60"/>
    </row>
    <row r="4153" spans="1:15" x14ac:dyDescent="0.25">
      <c r="A4153" s="60"/>
      <c r="B4153" s="60"/>
      <c r="C4153" s="60"/>
      <c r="D4153" s="60"/>
      <c r="E4153" s="60"/>
      <c r="F4153" s="60"/>
      <c r="G4153" s="60"/>
      <c r="H4153" s="60"/>
      <c r="I4153" s="60"/>
      <c r="J4153" s="60"/>
      <c r="K4153" s="60"/>
      <c r="L4153" s="60"/>
      <c r="M4153" s="60"/>
      <c r="N4153" s="60"/>
      <c r="O4153" s="60"/>
    </row>
    <row r="4154" spans="1:15" x14ac:dyDescent="0.25">
      <c r="A4154" s="60"/>
      <c r="B4154" s="60"/>
      <c r="C4154" s="60"/>
      <c r="D4154" s="60"/>
      <c r="E4154" s="60"/>
      <c r="F4154" s="60"/>
      <c r="G4154" s="60"/>
      <c r="H4154" s="60"/>
      <c r="I4154" s="60"/>
      <c r="J4154" s="60"/>
      <c r="K4154" s="60"/>
      <c r="L4154" s="60"/>
      <c r="M4154" s="60"/>
      <c r="N4154" s="60"/>
      <c r="O4154" s="60"/>
    </row>
    <row r="4155" spans="1:15" x14ac:dyDescent="0.25">
      <c r="A4155" s="60"/>
      <c r="B4155" s="60"/>
      <c r="C4155" s="60"/>
      <c r="D4155" s="60"/>
      <c r="E4155" s="60"/>
      <c r="F4155" s="60"/>
      <c r="G4155" s="60"/>
      <c r="H4155" s="60"/>
      <c r="I4155" s="60"/>
      <c r="J4155" s="60"/>
      <c r="K4155" s="60"/>
      <c r="L4155" s="60"/>
      <c r="M4155" s="60"/>
      <c r="N4155" s="60"/>
      <c r="O4155" s="60"/>
    </row>
    <row r="4156" spans="1:15" x14ac:dyDescent="0.25">
      <c r="A4156" s="60"/>
      <c r="B4156" s="60"/>
      <c r="C4156" s="60"/>
      <c r="D4156" s="60"/>
      <c r="E4156" s="60"/>
      <c r="F4156" s="60"/>
      <c r="G4156" s="60"/>
      <c r="H4156" s="60"/>
      <c r="I4156" s="60"/>
      <c r="J4156" s="60"/>
      <c r="K4156" s="60"/>
      <c r="L4156" s="60"/>
      <c r="M4156" s="60"/>
      <c r="N4156" s="60"/>
      <c r="O4156" s="60"/>
    </row>
    <row r="4157" spans="1:15" x14ac:dyDescent="0.25">
      <c r="A4157" s="60"/>
      <c r="B4157" s="60"/>
      <c r="C4157" s="60"/>
      <c r="D4157" s="60"/>
      <c r="E4157" s="60"/>
      <c r="F4157" s="60"/>
      <c r="G4157" s="60"/>
      <c r="H4157" s="60"/>
      <c r="I4157" s="60"/>
      <c r="J4157" s="60"/>
      <c r="K4157" s="60"/>
      <c r="L4157" s="60"/>
      <c r="M4157" s="60"/>
      <c r="N4157" s="60"/>
      <c r="O4157" s="60"/>
    </row>
    <row r="4158" spans="1:15" x14ac:dyDescent="0.25">
      <c r="A4158" s="60"/>
      <c r="B4158" s="60"/>
      <c r="C4158" s="60"/>
      <c r="D4158" s="60"/>
      <c r="E4158" s="60"/>
      <c r="F4158" s="60"/>
      <c r="G4158" s="60"/>
      <c r="H4158" s="60"/>
      <c r="I4158" s="60"/>
      <c r="J4158" s="60"/>
      <c r="K4158" s="60"/>
      <c r="L4158" s="60"/>
      <c r="M4158" s="60"/>
      <c r="N4158" s="60"/>
      <c r="O4158" s="60"/>
    </row>
    <row r="4159" spans="1:15" x14ac:dyDescent="0.25">
      <c r="A4159" s="60"/>
      <c r="B4159" s="60"/>
      <c r="C4159" s="60"/>
      <c r="D4159" s="60"/>
      <c r="E4159" s="60"/>
      <c r="F4159" s="60"/>
      <c r="G4159" s="60"/>
      <c r="H4159" s="60"/>
      <c r="I4159" s="60"/>
      <c r="J4159" s="60"/>
      <c r="K4159" s="60"/>
      <c r="L4159" s="60"/>
      <c r="M4159" s="60"/>
      <c r="N4159" s="60"/>
      <c r="O4159" s="60"/>
    </row>
    <row r="4160" spans="1:15" x14ac:dyDescent="0.25">
      <c r="A4160" s="60"/>
      <c r="B4160" s="60"/>
      <c r="C4160" s="60"/>
      <c r="D4160" s="60"/>
      <c r="E4160" s="60"/>
      <c r="F4160" s="60"/>
      <c r="G4160" s="60"/>
      <c r="H4160" s="60"/>
      <c r="I4160" s="60"/>
      <c r="J4160" s="60"/>
      <c r="K4160" s="60"/>
      <c r="L4160" s="60"/>
      <c r="M4160" s="60"/>
      <c r="N4160" s="60"/>
      <c r="O4160" s="60"/>
    </row>
    <row r="4161" spans="1:15" x14ac:dyDescent="0.25">
      <c r="A4161" s="60"/>
      <c r="B4161" s="60"/>
      <c r="C4161" s="60"/>
      <c r="D4161" s="60"/>
      <c r="E4161" s="60"/>
      <c r="F4161" s="60"/>
      <c r="G4161" s="60"/>
      <c r="H4161" s="60"/>
      <c r="I4161" s="60"/>
      <c r="J4161" s="60"/>
      <c r="K4161" s="60"/>
      <c r="L4161" s="60"/>
      <c r="M4161" s="60"/>
      <c r="N4161" s="60"/>
      <c r="O4161" s="60"/>
    </row>
    <row r="4162" spans="1:15" x14ac:dyDescent="0.25">
      <c r="A4162" s="60"/>
      <c r="B4162" s="60"/>
      <c r="C4162" s="60"/>
      <c r="D4162" s="60"/>
      <c r="E4162" s="60"/>
      <c r="F4162" s="60"/>
      <c r="G4162" s="60"/>
      <c r="H4162" s="60"/>
      <c r="I4162" s="60"/>
      <c r="J4162" s="60"/>
      <c r="K4162" s="60"/>
      <c r="L4162" s="60"/>
      <c r="M4162" s="60"/>
      <c r="N4162" s="60"/>
      <c r="O4162" s="60"/>
    </row>
    <row r="4163" spans="1:15" x14ac:dyDescent="0.25">
      <c r="A4163" s="60"/>
      <c r="B4163" s="60"/>
      <c r="C4163" s="60"/>
      <c r="D4163" s="60"/>
      <c r="E4163" s="60"/>
      <c r="F4163" s="60"/>
      <c r="G4163" s="60"/>
      <c r="H4163" s="60"/>
      <c r="I4163" s="60"/>
      <c r="J4163" s="60"/>
      <c r="K4163" s="60"/>
      <c r="L4163" s="60"/>
      <c r="M4163" s="60"/>
      <c r="N4163" s="60"/>
      <c r="O4163" s="60"/>
    </row>
    <row r="4164" spans="1:15" x14ac:dyDescent="0.25">
      <c r="A4164" s="60"/>
      <c r="B4164" s="60"/>
      <c r="C4164" s="60"/>
      <c r="D4164" s="60"/>
      <c r="E4164" s="60"/>
      <c r="F4164" s="60"/>
      <c r="G4164" s="60"/>
      <c r="H4164" s="60"/>
      <c r="I4164" s="60"/>
      <c r="J4164" s="60"/>
      <c r="K4164" s="60"/>
      <c r="L4164" s="60"/>
      <c r="M4164" s="60"/>
      <c r="N4164" s="60"/>
      <c r="O4164" s="60"/>
    </row>
    <row r="4165" spans="1:15" x14ac:dyDescent="0.25">
      <c r="A4165" s="60"/>
      <c r="B4165" s="60"/>
      <c r="C4165" s="60"/>
      <c r="D4165" s="60"/>
      <c r="E4165" s="60"/>
      <c r="F4165" s="60"/>
      <c r="G4165" s="60"/>
      <c r="H4165" s="60"/>
      <c r="I4165" s="60"/>
      <c r="J4165" s="60"/>
      <c r="K4165" s="60"/>
      <c r="L4165" s="60"/>
      <c r="M4165" s="60"/>
      <c r="N4165" s="60"/>
      <c r="O4165" s="60"/>
    </row>
    <row r="4166" spans="1:15" x14ac:dyDescent="0.25">
      <c r="A4166" s="60"/>
      <c r="B4166" s="60"/>
      <c r="C4166" s="60"/>
      <c r="D4166" s="60"/>
      <c r="E4166" s="60"/>
      <c r="F4166" s="60"/>
      <c r="G4166" s="60"/>
      <c r="H4166" s="60"/>
      <c r="I4166" s="60"/>
      <c r="J4166" s="60"/>
      <c r="K4166" s="60"/>
      <c r="L4166" s="60"/>
      <c r="M4166" s="60"/>
      <c r="N4166" s="60"/>
      <c r="O4166" s="60"/>
    </row>
    <row r="4167" spans="1:15" x14ac:dyDescent="0.25">
      <c r="A4167" s="60"/>
      <c r="B4167" s="60"/>
      <c r="C4167" s="60"/>
      <c r="D4167" s="60"/>
      <c r="E4167" s="60"/>
      <c r="F4167" s="60"/>
      <c r="G4167" s="60"/>
      <c r="H4167" s="60"/>
      <c r="I4167" s="60"/>
      <c r="J4167" s="60"/>
      <c r="K4167" s="60"/>
      <c r="L4167" s="60"/>
      <c r="M4167" s="60"/>
      <c r="N4167" s="60"/>
      <c r="O4167" s="60"/>
    </row>
    <row r="4168" spans="1:15" x14ac:dyDescent="0.25">
      <c r="A4168" s="60"/>
      <c r="B4168" s="60"/>
      <c r="C4168" s="60"/>
      <c r="D4168" s="60"/>
      <c r="E4168" s="60"/>
      <c r="F4168" s="60"/>
      <c r="G4168" s="60"/>
      <c r="H4168" s="60"/>
      <c r="I4168" s="60"/>
      <c r="J4168" s="60"/>
      <c r="K4168" s="60"/>
      <c r="L4168" s="60"/>
      <c r="M4168" s="60"/>
      <c r="N4168" s="60"/>
      <c r="O4168" s="60"/>
    </row>
    <row r="4169" spans="1:15" x14ac:dyDescent="0.25">
      <c r="A4169" s="60"/>
      <c r="B4169" s="60"/>
      <c r="C4169" s="60"/>
      <c r="D4169" s="60"/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</row>
    <row r="4170" spans="1:15" x14ac:dyDescent="0.25">
      <c r="A4170" s="60"/>
      <c r="B4170" s="60"/>
      <c r="C4170" s="60"/>
      <c r="D4170" s="60"/>
      <c r="E4170" s="60"/>
      <c r="F4170" s="60"/>
      <c r="G4170" s="60"/>
      <c r="H4170" s="60"/>
      <c r="I4170" s="60"/>
      <c r="J4170" s="60"/>
      <c r="K4170" s="60"/>
      <c r="L4170" s="60"/>
      <c r="M4170" s="60"/>
      <c r="N4170" s="60"/>
      <c r="O4170" s="60"/>
    </row>
    <row r="4171" spans="1:15" x14ac:dyDescent="0.25">
      <c r="A4171" s="60"/>
      <c r="B4171" s="60"/>
      <c r="C4171" s="60"/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0"/>
    </row>
    <row r="4172" spans="1:15" x14ac:dyDescent="0.25">
      <c r="A4172" s="60"/>
      <c r="B4172" s="60"/>
      <c r="C4172" s="60"/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0"/>
    </row>
    <row r="4173" spans="1:15" x14ac:dyDescent="0.25">
      <c r="A4173" s="60"/>
      <c r="B4173" s="60"/>
      <c r="C4173" s="60"/>
      <c r="D4173" s="60"/>
      <c r="E4173" s="60"/>
      <c r="F4173" s="60"/>
      <c r="G4173" s="60"/>
      <c r="H4173" s="60"/>
      <c r="I4173" s="60"/>
      <c r="J4173" s="60"/>
      <c r="K4173" s="60"/>
      <c r="L4173" s="60"/>
      <c r="M4173" s="60"/>
      <c r="N4173" s="60"/>
      <c r="O4173" s="60"/>
    </row>
    <row r="4174" spans="1:15" x14ac:dyDescent="0.25">
      <c r="A4174" s="60"/>
      <c r="B4174" s="60"/>
      <c r="C4174" s="60"/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</row>
    <row r="4175" spans="1:15" x14ac:dyDescent="0.25">
      <c r="A4175" s="60"/>
      <c r="B4175" s="60"/>
      <c r="C4175" s="60"/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0"/>
    </row>
    <row r="4176" spans="1:15" x14ac:dyDescent="0.25">
      <c r="A4176" s="60"/>
      <c r="B4176" s="60"/>
      <c r="C4176" s="60"/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0"/>
    </row>
    <row r="4177" spans="1:15" x14ac:dyDescent="0.25">
      <c r="A4177" s="60"/>
      <c r="B4177" s="60"/>
      <c r="C4177" s="60"/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0"/>
    </row>
    <row r="4178" spans="1:15" x14ac:dyDescent="0.25">
      <c r="A4178" s="60"/>
      <c r="B4178" s="60"/>
      <c r="C4178" s="60"/>
      <c r="D4178" s="60"/>
      <c r="E4178" s="60"/>
      <c r="F4178" s="60"/>
      <c r="G4178" s="60"/>
      <c r="H4178" s="60"/>
      <c r="I4178" s="60"/>
      <c r="J4178" s="60"/>
      <c r="K4178" s="60"/>
      <c r="L4178" s="60"/>
      <c r="M4178" s="60"/>
      <c r="N4178" s="60"/>
      <c r="O4178" s="60"/>
    </row>
    <row r="4179" spans="1:15" x14ac:dyDescent="0.25">
      <c r="A4179" s="60"/>
      <c r="B4179" s="60"/>
      <c r="C4179" s="60"/>
      <c r="D4179" s="60"/>
      <c r="E4179" s="60"/>
      <c r="F4179" s="60"/>
      <c r="G4179" s="60"/>
      <c r="H4179" s="60"/>
      <c r="I4179" s="60"/>
      <c r="J4179" s="60"/>
      <c r="K4179" s="60"/>
      <c r="L4179" s="60"/>
      <c r="M4179" s="60"/>
      <c r="N4179" s="60"/>
      <c r="O4179" s="60"/>
    </row>
    <row r="4180" spans="1:15" x14ac:dyDescent="0.25">
      <c r="A4180" s="60"/>
      <c r="B4180" s="60"/>
      <c r="C4180" s="60"/>
      <c r="D4180" s="60"/>
      <c r="E4180" s="60"/>
      <c r="F4180" s="60"/>
      <c r="G4180" s="60"/>
      <c r="H4180" s="60"/>
      <c r="I4180" s="60"/>
      <c r="J4180" s="60"/>
      <c r="K4180" s="60"/>
      <c r="L4180" s="60"/>
      <c r="M4180" s="60"/>
      <c r="N4180" s="60"/>
      <c r="O4180" s="60"/>
    </row>
    <row r="4181" spans="1:15" x14ac:dyDescent="0.25">
      <c r="A4181" s="60"/>
      <c r="B4181" s="60"/>
      <c r="C4181" s="60"/>
      <c r="D4181" s="60"/>
      <c r="E4181" s="60"/>
      <c r="F4181" s="60"/>
      <c r="G4181" s="60"/>
      <c r="H4181" s="60"/>
      <c r="I4181" s="60"/>
      <c r="J4181" s="60"/>
      <c r="K4181" s="60"/>
      <c r="L4181" s="60"/>
      <c r="M4181" s="60"/>
      <c r="N4181" s="60"/>
      <c r="O4181" s="60"/>
    </row>
    <row r="4182" spans="1:15" x14ac:dyDescent="0.25">
      <c r="A4182" s="60"/>
      <c r="B4182" s="60"/>
      <c r="C4182" s="60"/>
      <c r="D4182" s="60"/>
      <c r="E4182" s="60"/>
      <c r="F4182" s="60"/>
      <c r="G4182" s="60"/>
      <c r="H4182" s="60"/>
      <c r="I4182" s="60"/>
      <c r="J4182" s="60"/>
      <c r="K4182" s="60"/>
      <c r="L4182" s="60"/>
      <c r="M4182" s="60"/>
      <c r="N4182" s="60"/>
      <c r="O4182" s="60"/>
    </row>
    <row r="4183" spans="1:15" x14ac:dyDescent="0.25">
      <c r="A4183" s="60"/>
      <c r="B4183" s="60"/>
      <c r="C4183" s="60"/>
      <c r="D4183" s="60"/>
      <c r="E4183" s="60"/>
      <c r="F4183" s="60"/>
      <c r="G4183" s="60"/>
      <c r="H4183" s="60"/>
      <c r="I4183" s="60"/>
      <c r="J4183" s="60"/>
      <c r="K4183" s="60"/>
      <c r="L4183" s="60"/>
      <c r="M4183" s="60"/>
      <c r="N4183" s="60"/>
      <c r="O4183" s="60"/>
    </row>
    <row r="4184" spans="1:15" x14ac:dyDescent="0.25">
      <c r="A4184" s="60"/>
      <c r="B4184" s="60"/>
      <c r="C4184" s="60"/>
      <c r="D4184" s="60"/>
      <c r="E4184" s="60"/>
      <c r="F4184" s="60"/>
      <c r="G4184" s="60"/>
      <c r="H4184" s="60"/>
      <c r="I4184" s="60"/>
      <c r="J4184" s="60"/>
      <c r="K4184" s="60"/>
      <c r="L4184" s="60"/>
      <c r="M4184" s="60"/>
      <c r="N4184" s="60"/>
      <c r="O4184" s="60"/>
    </row>
    <row r="4185" spans="1:15" x14ac:dyDescent="0.25">
      <c r="A4185" s="60"/>
      <c r="B4185" s="60"/>
      <c r="C4185" s="60"/>
      <c r="D4185" s="60"/>
      <c r="E4185" s="60"/>
      <c r="F4185" s="60"/>
      <c r="G4185" s="60"/>
      <c r="H4185" s="60"/>
      <c r="I4185" s="60"/>
      <c r="J4185" s="60"/>
      <c r="K4185" s="60"/>
      <c r="L4185" s="60"/>
      <c r="M4185" s="60"/>
      <c r="N4185" s="60"/>
      <c r="O4185" s="60"/>
    </row>
    <row r="4186" spans="1:15" x14ac:dyDescent="0.25">
      <c r="A4186" s="60"/>
      <c r="B4186" s="60"/>
      <c r="C4186" s="60"/>
      <c r="D4186" s="60"/>
      <c r="E4186" s="60"/>
      <c r="F4186" s="60"/>
      <c r="G4186" s="60"/>
      <c r="H4186" s="60"/>
      <c r="I4186" s="60"/>
      <c r="J4186" s="60"/>
      <c r="K4186" s="60"/>
      <c r="L4186" s="60"/>
      <c r="M4186" s="60"/>
      <c r="N4186" s="60"/>
      <c r="O4186" s="60"/>
    </row>
    <row r="4187" spans="1:15" x14ac:dyDescent="0.25">
      <c r="A4187" s="60"/>
      <c r="B4187" s="60"/>
      <c r="C4187" s="60"/>
      <c r="D4187" s="60"/>
      <c r="E4187" s="60"/>
      <c r="F4187" s="60"/>
      <c r="G4187" s="60"/>
      <c r="H4187" s="60"/>
      <c r="I4187" s="60"/>
      <c r="J4187" s="60"/>
      <c r="K4187" s="60"/>
      <c r="L4187" s="60"/>
      <c r="M4187" s="60"/>
      <c r="N4187" s="60"/>
      <c r="O4187" s="60"/>
    </row>
    <row r="4188" spans="1:15" x14ac:dyDescent="0.25">
      <c r="A4188" s="60"/>
      <c r="B4188" s="60"/>
      <c r="C4188" s="60"/>
      <c r="D4188" s="60"/>
      <c r="E4188" s="60"/>
      <c r="F4188" s="60"/>
      <c r="G4188" s="60"/>
      <c r="H4188" s="60"/>
      <c r="I4188" s="60"/>
      <c r="J4188" s="60"/>
      <c r="K4188" s="60"/>
      <c r="L4188" s="60"/>
      <c r="M4188" s="60"/>
      <c r="N4188" s="60"/>
      <c r="O4188" s="60"/>
    </row>
    <row r="4189" spans="1:15" x14ac:dyDescent="0.25">
      <c r="A4189" s="60"/>
      <c r="B4189" s="60"/>
      <c r="C4189" s="60"/>
      <c r="D4189" s="60"/>
      <c r="E4189" s="60"/>
      <c r="F4189" s="60"/>
      <c r="G4189" s="60"/>
      <c r="H4189" s="60"/>
      <c r="I4189" s="60"/>
      <c r="J4189" s="60"/>
      <c r="K4189" s="60"/>
      <c r="L4189" s="60"/>
      <c r="M4189" s="60"/>
      <c r="N4189" s="60"/>
      <c r="O4189" s="60"/>
    </row>
    <row r="4190" spans="1:15" x14ac:dyDescent="0.25">
      <c r="A4190" s="60"/>
      <c r="B4190" s="60"/>
      <c r="C4190" s="60"/>
      <c r="D4190" s="60"/>
      <c r="E4190" s="60"/>
      <c r="F4190" s="60"/>
      <c r="G4190" s="60"/>
      <c r="H4190" s="60"/>
      <c r="I4190" s="60"/>
      <c r="J4190" s="60"/>
      <c r="K4190" s="60"/>
      <c r="L4190" s="60"/>
      <c r="M4190" s="60"/>
      <c r="N4190" s="60"/>
      <c r="O4190" s="60"/>
    </row>
    <row r="4191" spans="1:15" x14ac:dyDescent="0.25">
      <c r="A4191" s="60"/>
      <c r="B4191" s="60"/>
      <c r="C4191" s="60"/>
      <c r="D4191" s="60"/>
      <c r="E4191" s="60"/>
      <c r="F4191" s="60"/>
      <c r="G4191" s="60"/>
      <c r="H4191" s="60"/>
      <c r="I4191" s="60"/>
      <c r="J4191" s="60"/>
      <c r="K4191" s="60"/>
      <c r="L4191" s="60"/>
      <c r="M4191" s="60"/>
      <c r="N4191" s="60"/>
      <c r="O4191" s="60"/>
    </row>
    <row r="4192" spans="1:15" x14ac:dyDescent="0.25">
      <c r="A4192" s="60"/>
      <c r="B4192" s="60"/>
      <c r="C4192" s="60"/>
      <c r="D4192" s="60"/>
      <c r="E4192" s="60"/>
      <c r="F4192" s="60"/>
      <c r="G4192" s="60"/>
      <c r="H4192" s="60"/>
      <c r="I4192" s="60"/>
      <c r="J4192" s="60"/>
      <c r="K4192" s="60"/>
      <c r="L4192" s="60"/>
      <c r="M4192" s="60"/>
      <c r="N4192" s="60"/>
      <c r="O4192" s="60"/>
    </row>
    <row r="4193" spans="1:15" x14ac:dyDescent="0.25">
      <c r="A4193" s="60"/>
      <c r="B4193" s="60"/>
      <c r="C4193" s="60"/>
      <c r="D4193" s="60"/>
      <c r="E4193" s="60"/>
      <c r="F4193" s="60"/>
      <c r="G4193" s="60"/>
      <c r="H4193" s="60"/>
      <c r="I4193" s="60"/>
      <c r="J4193" s="60"/>
      <c r="K4193" s="60"/>
      <c r="L4193" s="60"/>
      <c r="M4193" s="60"/>
      <c r="N4193" s="60"/>
      <c r="O4193" s="60"/>
    </row>
    <row r="4194" spans="1:15" x14ac:dyDescent="0.25">
      <c r="A4194" s="60"/>
      <c r="B4194" s="60"/>
      <c r="C4194" s="60"/>
      <c r="D4194" s="60"/>
      <c r="E4194" s="60"/>
      <c r="F4194" s="60"/>
      <c r="G4194" s="60"/>
      <c r="H4194" s="60"/>
      <c r="I4194" s="60"/>
      <c r="J4194" s="60"/>
      <c r="K4194" s="60"/>
      <c r="L4194" s="60"/>
      <c r="M4194" s="60"/>
      <c r="N4194" s="60"/>
      <c r="O4194" s="60"/>
    </row>
    <row r="4195" spans="1:15" x14ac:dyDescent="0.25">
      <c r="A4195" s="60"/>
      <c r="B4195" s="60"/>
      <c r="C4195" s="60"/>
      <c r="D4195" s="60"/>
      <c r="E4195" s="60"/>
      <c r="F4195" s="60"/>
      <c r="G4195" s="60"/>
      <c r="H4195" s="60"/>
      <c r="I4195" s="60"/>
      <c r="J4195" s="60"/>
      <c r="K4195" s="60"/>
      <c r="L4195" s="60"/>
      <c r="M4195" s="60"/>
      <c r="N4195" s="60"/>
      <c r="O4195" s="60"/>
    </row>
    <row r="4196" spans="1:15" x14ac:dyDescent="0.25">
      <c r="A4196" s="60"/>
      <c r="B4196" s="60"/>
      <c r="C4196" s="60"/>
      <c r="D4196" s="60"/>
      <c r="E4196" s="60"/>
      <c r="F4196" s="60"/>
      <c r="G4196" s="60"/>
      <c r="H4196" s="60"/>
      <c r="I4196" s="60"/>
      <c r="J4196" s="60"/>
      <c r="K4196" s="60"/>
      <c r="L4196" s="60"/>
      <c r="M4196" s="60"/>
      <c r="N4196" s="60"/>
      <c r="O4196" s="60"/>
    </row>
    <row r="4197" spans="1:15" x14ac:dyDescent="0.25">
      <c r="A4197" s="60"/>
      <c r="B4197" s="60"/>
      <c r="C4197" s="60"/>
      <c r="D4197" s="60"/>
      <c r="E4197" s="60"/>
      <c r="F4197" s="60"/>
      <c r="G4197" s="60"/>
      <c r="H4197" s="60"/>
      <c r="I4197" s="60"/>
      <c r="J4197" s="60"/>
      <c r="K4197" s="60"/>
      <c r="L4197" s="60"/>
      <c r="M4197" s="60"/>
      <c r="N4197" s="60"/>
      <c r="O4197" s="60"/>
    </row>
    <row r="4198" spans="1:15" x14ac:dyDescent="0.25">
      <c r="A4198" s="60"/>
      <c r="B4198" s="60"/>
      <c r="C4198" s="60"/>
      <c r="D4198" s="60"/>
      <c r="E4198" s="60"/>
      <c r="F4198" s="60"/>
      <c r="G4198" s="60"/>
      <c r="H4198" s="60"/>
      <c r="I4198" s="60"/>
      <c r="J4198" s="60"/>
      <c r="K4198" s="60"/>
      <c r="L4198" s="60"/>
      <c r="M4198" s="60"/>
      <c r="N4198" s="60"/>
      <c r="O4198" s="60"/>
    </row>
    <row r="4199" spans="1:15" x14ac:dyDescent="0.25">
      <c r="A4199" s="60"/>
      <c r="B4199" s="60"/>
      <c r="C4199" s="60"/>
      <c r="D4199" s="60"/>
      <c r="E4199" s="60"/>
      <c r="F4199" s="60"/>
      <c r="G4199" s="60"/>
      <c r="H4199" s="60"/>
      <c r="I4199" s="60"/>
      <c r="J4199" s="60"/>
      <c r="K4199" s="60"/>
      <c r="L4199" s="60"/>
      <c r="M4199" s="60"/>
      <c r="N4199" s="60"/>
      <c r="O4199" s="60"/>
    </row>
    <row r="4200" spans="1:15" x14ac:dyDescent="0.25">
      <c r="A4200" s="60"/>
      <c r="B4200" s="60"/>
      <c r="C4200" s="60"/>
      <c r="D4200" s="60"/>
      <c r="E4200" s="60"/>
      <c r="F4200" s="60"/>
      <c r="G4200" s="60"/>
      <c r="H4200" s="60"/>
      <c r="I4200" s="60"/>
      <c r="J4200" s="60"/>
      <c r="K4200" s="60"/>
      <c r="L4200" s="60"/>
      <c r="M4200" s="60"/>
      <c r="N4200" s="60"/>
      <c r="O4200" s="60"/>
    </row>
    <row r="4201" spans="1:15" x14ac:dyDescent="0.25">
      <c r="A4201" s="60"/>
      <c r="B4201" s="60"/>
      <c r="C4201" s="60"/>
      <c r="D4201" s="60"/>
      <c r="E4201" s="60"/>
      <c r="F4201" s="60"/>
      <c r="G4201" s="60"/>
      <c r="H4201" s="60"/>
      <c r="I4201" s="60"/>
      <c r="J4201" s="60"/>
      <c r="K4201" s="60"/>
      <c r="L4201" s="60"/>
      <c r="M4201" s="60"/>
      <c r="N4201" s="60"/>
      <c r="O4201" s="60"/>
    </row>
    <row r="4202" spans="1:15" x14ac:dyDescent="0.25">
      <c r="A4202" s="60"/>
      <c r="B4202" s="60"/>
      <c r="C4202" s="60"/>
      <c r="D4202" s="60"/>
      <c r="E4202" s="60"/>
      <c r="F4202" s="60"/>
      <c r="G4202" s="60"/>
      <c r="H4202" s="60"/>
      <c r="I4202" s="60"/>
      <c r="J4202" s="60"/>
      <c r="K4202" s="60"/>
      <c r="L4202" s="60"/>
      <c r="M4202" s="60"/>
      <c r="N4202" s="60"/>
      <c r="O4202" s="60"/>
    </row>
    <row r="4203" spans="1:15" x14ac:dyDescent="0.25">
      <c r="A4203" s="60"/>
      <c r="B4203" s="60"/>
      <c r="C4203" s="60"/>
      <c r="D4203" s="60"/>
      <c r="E4203" s="60"/>
      <c r="F4203" s="60"/>
      <c r="G4203" s="60"/>
      <c r="H4203" s="60"/>
      <c r="I4203" s="60"/>
      <c r="J4203" s="60"/>
      <c r="K4203" s="60"/>
      <c r="L4203" s="60"/>
      <c r="M4203" s="60"/>
      <c r="N4203" s="60"/>
      <c r="O4203" s="60"/>
    </row>
    <row r="4204" spans="1:15" x14ac:dyDescent="0.25">
      <c r="A4204" s="60"/>
      <c r="B4204" s="60"/>
      <c r="C4204" s="60"/>
      <c r="D4204" s="60"/>
      <c r="E4204" s="60"/>
      <c r="F4204" s="60"/>
      <c r="G4204" s="60"/>
      <c r="H4204" s="60"/>
      <c r="I4204" s="60"/>
      <c r="J4204" s="60"/>
      <c r="K4204" s="60"/>
      <c r="L4204" s="60"/>
      <c r="M4204" s="60"/>
      <c r="N4204" s="60"/>
      <c r="O4204" s="60"/>
    </row>
    <row r="4205" spans="1:15" x14ac:dyDescent="0.25">
      <c r="A4205" s="60"/>
      <c r="B4205" s="60"/>
      <c r="C4205" s="60"/>
      <c r="D4205" s="60"/>
      <c r="E4205" s="60"/>
      <c r="F4205" s="60"/>
      <c r="G4205" s="60"/>
      <c r="H4205" s="60"/>
      <c r="I4205" s="60"/>
      <c r="J4205" s="60"/>
      <c r="K4205" s="60"/>
      <c r="L4205" s="60"/>
      <c r="M4205" s="60"/>
      <c r="N4205" s="60"/>
      <c r="O4205" s="60"/>
    </row>
    <row r="4206" spans="1:15" x14ac:dyDescent="0.25">
      <c r="A4206" s="60"/>
      <c r="B4206" s="60"/>
      <c r="C4206" s="60"/>
      <c r="D4206" s="60"/>
      <c r="E4206" s="60"/>
      <c r="F4206" s="60"/>
      <c r="G4206" s="60"/>
      <c r="H4206" s="60"/>
      <c r="I4206" s="60"/>
      <c r="J4206" s="60"/>
      <c r="K4206" s="60"/>
      <c r="L4206" s="60"/>
      <c r="M4206" s="60"/>
      <c r="N4206" s="60"/>
      <c r="O4206" s="60"/>
    </row>
    <row r="4207" spans="1:15" x14ac:dyDescent="0.25">
      <c r="A4207" s="60"/>
      <c r="B4207" s="60"/>
      <c r="C4207" s="60"/>
      <c r="D4207" s="60"/>
      <c r="E4207" s="60"/>
      <c r="F4207" s="60"/>
      <c r="G4207" s="60"/>
      <c r="H4207" s="60"/>
      <c r="I4207" s="60"/>
      <c r="J4207" s="60"/>
      <c r="K4207" s="60"/>
      <c r="L4207" s="60"/>
      <c r="M4207" s="60"/>
      <c r="N4207" s="60"/>
      <c r="O4207" s="60"/>
    </row>
    <row r="4208" spans="1:15" x14ac:dyDescent="0.25">
      <c r="A4208" s="60"/>
      <c r="B4208" s="60"/>
      <c r="C4208" s="60"/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0"/>
    </row>
    <row r="4209" spans="1:15" x14ac:dyDescent="0.25">
      <c r="A4209" s="60"/>
      <c r="B4209" s="60"/>
      <c r="C4209" s="60"/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0"/>
    </row>
    <row r="4210" spans="1:15" x14ac:dyDescent="0.25">
      <c r="A4210" s="60"/>
      <c r="B4210" s="60"/>
      <c r="C4210" s="60"/>
      <c r="D4210" s="60"/>
      <c r="E4210" s="60"/>
      <c r="F4210" s="60"/>
      <c r="G4210" s="60"/>
      <c r="H4210" s="60"/>
      <c r="I4210" s="60"/>
      <c r="J4210" s="60"/>
      <c r="K4210" s="60"/>
      <c r="L4210" s="60"/>
      <c r="M4210" s="60"/>
      <c r="N4210" s="60"/>
      <c r="O4210" s="60"/>
    </row>
    <row r="4211" spans="1:15" x14ac:dyDescent="0.25">
      <c r="A4211" s="60"/>
      <c r="B4211" s="60"/>
      <c r="C4211" s="60"/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0"/>
    </row>
    <row r="4212" spans="1:15" x14ac:dyDescent="0.25">
      <c r="A4212" s="60"/>
      <c r="B4212" s="60"/>
      <c r="C4212" s="60"/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0"/>
    </row>
    <row r="4213" spans="1:15" x14ac:dyDescent="0.25">
      <c r="A4213" s="60"/>
      <c r="B4213" s="60"/>
      <c r="C4213" s="60"/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0"/>
    </row>
    <row r="4214" spans="1:15" x14ac:dyDescent="0.25">
      <c r="A4214" s="60"/>
      <c r="B4214" s="60"/>
      <c r="C4214" s="60"/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0"/>
    </row>
    <row r="4215" spans="1:15" x14ac:dyDescent="0.25">
      <c r="A4215" s="60"/>
      <c r="B4215" s="60"/>
      <c r="C4215" s="60"/>
      <c r="D4215" s="60"/>
      <c r="E4215" s="60"/>
      <c r="F4215" s="60"/>
      <c r="G4215" s="60"/>
      <c r="H4215" s="60"/>
      <c r="I4215" s="60"/>
      <c r="J4215" s="60"/>
      <c r="K4215" s="60"/>
      <c r="L4215" s="60"/>
      <c r="M4215" s="60"/>
      <c r="N4215" s="60"/>
      <c r="O4215" s="60"/>
    </row>
    <row r="4216" spans="1:15" x14ac:dyDescent="0.25">
      <c r="A4216" s="60"/>
      <c r="B4216" s="60"/>
      <c r="C4216" s="60"/>
      <c r="D4216" s="60"/>
      <c r="E4216" s="60"/>
      <c r="F4216" s="60"/>
      <c r="G4216" s="60"/>
      <c r="H4216" s="60"/>
      <c r="I4216" s="60"/>
      <c r="J4216" s="60"/>
      <c r="K4216" s="60"/>
      <c r="L4216" s="60"/>
      <c r="M4216" s="60"/>
      <c r="N4216" s="60"/>
      <c r="O4216" s="60"/>
    </row>
    <row r="4217" spans="1:15" x14ac:dyDescent="0.25">
      <c r="A4217" s="60"/>
      <c r="B4217" s="60"/>
      <c r="C4217" s="60"/>
      <c r="D4217" s="60"/>
      <c r="E4217" s="60"/>
      <c r="F4217" s="60"/>
      <c r="G4217" s="60"/>
      <c r="H4217" s="60"/>
      <c r="I4217" s="60"/>
      <c r="J4217" s="60"/>
      <c r="K4217" s="60"/>
      <c r="L4217" s="60"/>
      <c r="M4217" s="60"/>
      <c r="N4217" s="60"/>
      <c r="O4217" s="60"/>
    </row>
    <row r="4218" spans="1:15" x14ac:dyDescent="0.25">
      <c r="A4218" s="60"/>
      <c r="B4218" s="60"/>
      <c r="C4218" s="60"/>
      <c r="D4218" s="60"/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</row>
    <row r="4219" spans="1:15" x14ac:dyDescent="0.25">
      <c r="A4219" s="60"/>
      <c r="B4219" s="60"/>
      <c r="C4219" s="60"/>
      <c r="D4219" s="60"/>
      <c r="E4219" s="60"/>
      <c r="F4219" s="60"/>
      <c r="G4219" s="60"/>
      <c r="H4219" s="60"/>
      <c r="I4219" s="60"/>
      <c r="J4219" s="60"/>
      <c r="K4219" s="60"/>
      <c r="L4219" s="60"/>
      <c r="M4219" s="60"/>
      <c r="N4219" s="60"/>
      <c r="O4219" s="60"/>
    </row>
    <row r="4220" spans="1:15" x14ac:dyDescent="0.25">
      <c r="A4220" s="60"/>
      <c r="B4220" s="60"/>
      <c r="C4220" s="60"/>
      <c r="D4220" s="60"/>
      <c r="E4220" s="60"/>
      <c r="F4220" s="60"/>
      <c r="G4220" s="60"/>
      <c r="H4220" s="60"/>
      <c r="I4220" s="60"/>
      <c r="J4220" s="60"/>
      <c r="K4220" s="60"/>
      <c r="L4220" s="60"/>
      <c r="M4220" s="60"/>
      <c r="N4220" s="60"/>
      <c r="O4220" s="60"/>
    </row>
    <row r="4221" spans="1:15" x14ac:dyDescent="0.25">
      <c r="A4221" s="60"/>
      <c r="B4221" s="60"/>
      <c r="C4221" s="60"/>
      <c r="D4221" s="60"/>
      <c r="E4221" s="60"/>
      <c r="F4221" s="60"/>
      <c r="G4221" s="60"/>
      <c r="H4221" s="60"/>
      <c r="I4221" s="60"/>
      <c r="J4221" s="60"/>
      <c r="K4221" s="60"/>
      <c r="L4221" s="60"/>
      <c r="M4221" s="60"/>
      <c r="N4221" s="60"/>
      <c r="O4221" s="60"/>
    </row>
    <row r="4222" spans="1:15" x14ac:dyDescent="0.25">
      <c r="A4222" s="60"/>
      <c r="B4222" s="60"/>
      <c r="C4222" s="60"/>
      <c r="D4222" s="60"/>
      <c r="E4222" s="60"/>
      <c r="F4222" s="60"/>
      <c r="G4222" s="60"/>
      <c r="H4222" s="60"/>
      <c r="I4222" s="60"/>
      <c r="J4222" s="60"/>
      <c r="K4222" s="60"/>
      <c r="L4222" s="60"/>
      <c r="M4222" s="60"/>
      <c r="N4222" s="60"/>
      <c r="O4222" s="60"/>
    </row>
    <row r="4223" spans="1:15" x14ac:dyDescent="0.25">
      <c r="A4223" s="60"/>
      <c r="B4223" s="60"/>
      <c r="C4223" s="60"/>
      <c r="D4223" s="60"/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</row>
    <row r="4224" spans="1:15" x14ac:dyDescent="0.25">
      <c r="A4224" s="60"/>
      <c r="B4224" s="60"/>
      <c r="C4224" s="60"/>
      <c r="D4224" s="60"/>
      <c r="E4224" s="60"/>
      <c r="F4224" s="60"/>
      <c r="G4224" s="60"/>
      <c r="H4224" s="60"/>
      <c r="I4224" s="60"/>
      <c r="J4224" s="60"/>
      <c r="K4224" s="60"/>
      <c r="L4224" s="60"/>
      <c r="M4224" s="60"/>
      <c r="N4224" s="60"/>
      <c r="O4224" s="60"/>
    </row>
    <row r="4225" spans="1:15" x14ac:dyDescent="0.25">
      <c r="A4225" s="60"/>
      <c r="B4225" s="60"/>
      <c r="C4225" s="60"/>
      <c r="D4225" s="60"/>
      <c r="E4225" s="60"/>
      <c r="F4225" s="60"/>
      <c r="G4225" s="60"/>
      <c r="H4225" s="60"/>
      <c r="I4225" s="60"/>
      <c r="J4225" s="60"/>
      <c r="K4225" s="60"/>
      <c r="L4225" s="60"/>
      <c r="M4225" s="60"/>
      <c r="N4225" s="60"/>
      <c r="O4225" s="60"/>
    </row>
    <row r="4226" spans="1:15" x14ac:dyDescent="0.25">
      <c r="A4226" s="60"/>
      <c r="B4226" s="60"/>
      <c r="C4226" s="60"/>
      <c r="D4226" s="60"/>
      <c r="E4226" s="60"/>
      <c r="F4226" s="60"/>
      <c r="G4226" s="60"/>
      <c r="H4226" s="60"/>
      <c r="I4226" s="60"/>
      <c r="J4226" s="60"/>
      <c r="K4226" s="60"/>
      <c r="L4226" s="60"/>
      <c r="M4226" s="60"/>
      <c r="N4226" s="60"/>
      <c r="O4226" s="60"/>
    </row>
    <row r="4227" spans="1:15" x14ac:dyDescent="0.25">
      <c r="A4227" s="60"/>
      <c r="B4227" s="60"/>
      <c r="C4227" s="60"/>
      <c r="D4227" s="60"/>
      <c r="E4227" s="60"/>
      <c r="F4227" s="60"/>
      <c r="G4227" s="60"/>
      <c r="H4227" s="60"/>
      <c r="I4227" s="60"/>
      <c r="J4227" s="60"/>
      <c r="K4227" s="60"/>
      <c r="L4227" s="60"/>
      <c r="M4227" s="60"/>
      <c r="N4227" s="60"/>
      <c r="O4227" s="60"/>
    </row>
    <row r="4228" spans="1:15" x14ac:dyDescent="0.25">
      <c r="A4228" s="60"/>
      <c r="B4228" s="60"/>
      <c r="C4228" s="60"/>
      <c r="D4228" s="60"/>
      <c r="E4228" s="60"/>
      <c r="F4228" s="60"/>
      <c r="G4228" s="60"/>
      <c r="H4228" s="60"/>
      <c r="I4228" s="60"/>
      <c r="J4228" s="60"/>
      <c r="K4228" s="60"/>
      <c r="L4228" s="60"/>
      <c r="M4228" s="60"/>
      <c r="N4228" s="60"/>
      <c r="O4228" s="60"/>
    </row>
    <row r="4229" spans="1:15" x14ac:dyDescent="0.25">
      <c r="A4229" s="60"/>
      <c r="B4229" s="60"/>
      <c r="C4229" s="60"/>
      <c r="D4229" s="60"/>
      <c r="E4229" s="60"/>
      <c r="F4229" s="60"/>
      <c r="G4229" s="60"/>
      <c r="H4229" s="60"/>
      <c r="I4229" s="60"/>
      <c r="J4229" s="60"/>
      <c r="K4229" s="60"/>
      <c r="L4229" s="60"/>
      <c r="M4229" s="60"/>
      <c r="N4229" s="60"/>
      <c r="O4229" s="60"/>
    </row>
    <row r="4230" spans="1:15" x14ac:dyDescent="0.25">
      <c r="A4230" s="60"/>
      <c r="B4230" s="60"/>
      <c r="C4230" s="60"/>
      <c r="D4230" s="60"/>
      <c r="E4230" s="60"/>
      <c r="F4230" s="60"/>
      <c r="G4230" s="60"/>
      <c r="H4230" s="60"/>
      <c r="I4230" s="60"/>
      <c r="J4230" s="60"/>
      <c r="K4230" s="60"/>
      <c r="L4230" s="60"/>
      <c r="M4230" s="60"/>
      <c r="N4230" s="60"/>
      <c r="O4230" s="60"/>
    </row>
    <row r="4231" spans="1:15" x14ac:dyDescent="0.25">
      <c r="A4231" s="60"/>
      <c r="B4231" s="60"/>
      <c r="C4231" s="60"/>
      <c r="D4231" s="60"/>
      <c r="E4231" s="60"/>
      <c r="F4231" s="60"/>
      <c r="G4231" s="60"/>
      <c r="H4231" s="60"/>
      <c r="I4231" s="60"/>
      <c r="J4231" s="60"/>
      <c r="K4231" s="60"/>
      <c r="L4231" s="60"/>
      <c r="M4231" s="60"/>
      <c r="N4231" s="60"/>
      <c r="O4231" s="60"/>
    </row>
    <row r="4232" spans="1:15" x14ac:dyDescent="0.25">
      <c r="A4232" s="60"/>
      <c r="B4232" s="60"/>
      <c r="C4232" s="60"/>
      <c r="D4232" s="60"/>
      <c r="E4232" s="60"/>
      <c r="F4232" s="60"/>
      <c r="G4232" s="60"/>
      <c r="H4232" s="60"/>
      <c r="I4232" s="60"/>
      <c r="J4232" s="60"/>
      <c r="K4232" s="60"/>
      <c r="L4232" s="60"/>
      <c r="M4232" s="60"/>
      <c r="N4232" s="60"/>
      <c r="O4232" s="60"/>
    </row>
    <row r="4233" spans="1:15" x14ac:dyDescent="0.25">
      <c r="A4233" s="60"/>
      <c r="B4233" s="60"/>
      <c r="C4233" s="60"/>
      <c r="D4233" s="60"/>
      <c r="E4233" s="60"/>
      <c r="F4233" s="60"/>
      <c r="G4233" s="60"/>
      <c r="H4233" s="60"/>
      <c r="I4233" s="60"/>
      <c r="J4233" s="60"/>
      <c r="K4233" s="60"/>
      <c r="L4233" s="60"/>
      <c r="M4233" s="60"/>
      <c r="N4233" s="60"/>
      <c r="O4233" s="60"/>
    </row>
    <row r="4234" spans="1:15" x14ac:dyDescent="0.25">
      <c r="A4234" s="60"/>
      <c r="B4234" s="60"/>
      <c r="C4234" s="60"/>
      <c r="D4234" s="60"/>
      <c r="E4234" s="60"/>
      <c r="F4234" s="60"/>
      <c r="G4234" s="60"/>
      <c r="H4234" s="60"/>
      <c r="I4234" s="60"/>
      <c r="J4234" s="60"/>
      <c r="K4234" s="60"/>
      <c r="L4234" s="60"/>
      <c r="M4234" s="60"/>
      <c r="N4234" s="60"/>
      <c r="O4234" s="60"/>
    </row>
    <row r="4235" spans="1:15" x14ac:dyDescent="0.25">
      <c r="A4235" s="60"/>
      <c r="B4235" s="60"/>
      <c r="C4235" s="60"/>
      <c r="D4235" s="60"/>
      <c r="E4235" s="60"/>
      <c r="F4235" s="60"/>
      <c r="G4235" s="60"/>
      <c r="H4235" s="60"/>
      <c r="I4235" s="60"/>
      <c r="J4235" s="60"/>
      <c r="K4235" s="60"/>
      <c r="L4235" s="60"/>
      <c r="M4235" s="60"/>
      <c r="N4235" s="60"/>
      <c r="O4235" s="60"/>
    </row>
    <row r="4236" spans="1:15" x14ac:dyDescent="0.25">
      <c r="A4236" s="60"/>
      <c r="B4236" s="60"/>
      <c r="C4236" s="60"/>
      <c r="D4236" s="60"/>
      <c r="E4236" s="60"/>
      <c r="F4236" s="60"/>
      <c r="G4236" s="60"/>
      <c r="H4236" s="60"/>
      <c r="I4236" s="60"/>
      <c r="J4236" s="60"/>
      <c r="K4236" s="60"/>
      <c r="L4236" s="60"/>
      <c r="M4236" s="60"/>
      <c r="N4236" s="60"/>
      <c r="O4236" s="60"/>
    </row>
    <row r="4237" spans="1:15" x14ac:dyDescent="0.25">
      <c r="A4237" s="60"/>
      <c r="B4237" s="60"/>
      <c r="C4237" s="60"/>
      <c r="D4237" s="60"/>
      <c r="E4237" s="60"/>
      <c r="F4237" s="60"/>
      <c r="G4237" s="60"/>
      <c r="H4237" s="60"/>
      <c r="I4237" s="60"/>
      <c r="J4237" s="60"/>
      <c r="K4237" s="60"/>
      <c r="L4237" s="60"/>
      <c r="M4237" s="60"/>
      <c r="N4237" s="60"/>
      <c r="O4237" s="60"/>
    </row>
    <row r="4238" spans="1:15" x14ac:dyDescent="0.25">
      <c r="A4238" s="60"/>
      <c r="B4238" s="60"/>
      <c r="C4238" s="60"/>
      <c r="D4238" s="60"/>
      <c r="E4238" s="60"/>
      <c r="F4238" s="60"/>
      <c r="G4238" s="60"/>
      <c r="H4238" s="60"/>
      <c r="I4238" s="60"/>
      <c r="J4238" s="60"/>
      <c r="K4238" s="60"/>
      <c r="L4238" s="60"/>
      <c r="M4238" s="60"/>
      <c r="N4238" s="60"/>
      <c r="O4238" s="60"/>
    </row>
    <row r="4239" spans="1:15" x14ac:dyDescent="0.25">
      <c r="A4239" s="60"/>
      <c r="B4239" s="60"/>
      <c r="C4239" s="60"/>
      <c r="D4239" s="60"/>
      <c r="E4239" s="60"/>
      <c r="F4239" s="60"/>
      <c r="G4239" s="60"/>
      <c r="H4239" s="60"/>
      <c r="I4239" s="60"/>
      <c r="J4239" s="60"/>
      <c r="K4239" s="60"/>
      <c r="L4239" s="60"/>
      <c r="M4239" s="60"/>
      <c r="N4239" s="60"/>
      <c r="O4239" s="60"/>
    </row>
    <row r="4240" spans="1:15" x14ac:dyDescent="0.25">
      <c r="A4240" s="60"/>
      <c r="B4240" s="60"/>
      <c r="C4240" s="60"/>
      <c r="D4240" s="60"/>
      <c r="E4240" s="60"/>
      <c r="F4240" s="60"/>
      <c r="G4240" s="60"/>
      <c r="H4240" s="60"/>
      <c r="I4240" s="60"/>
      <c r="J4240" s="60"/>
      <c r="K4240" s="60"/>
      <c r="L4240" s="60"/>
      <c r="M4240" s="60"/>
      <c r="N4240" s="60"/>
      <c r="O4240" s="60"/>
    </row>
    <row r="4241" spans="1:15" x14ac:dyDescent="0.25">
      <c r="A4241" s="60"/>
      <c r="B4241" s="60"/>
      <c r="C4241" s="60"/>
      <c r="D4241" s="60"/>
      <c r="E4241" s="60"/>
      <c r="F4241" s="60"/>
      <c r="G4241" s="60"/>
      <c r="H4241" s="60"/>
      <c r="I4241" s="60"/>
      <c r="J4241" s="60"/>
      <c r="K4241" s="60"/>
      <c r="L4241" s="60"/>
      <c r="M4241" s="60"/>
      <c r="N4241" s="60"/>
      <c r="O4241" s="60"/>
    </row>
    <row r="4242" spans="1:15" x14ac:dyDescent="0.25">
      <c r="A4242" s="60"/>
      <c r="B4242" s="60"/>
      <c r="C4242" s="60"/>
      <c r="D4242" s="60"/>
      <c r="E4242" s="60"/>
      <c r="F4242" s="60"/>
      <c r="G4242" s="60"/>
      <c r="H4242" s="60"/>
      <c r="I4242" s="60"/>
      <c r="J4242" s="60"/>
      <c r="K4242" s="60"/>
      <c r="L4242" s="60"/>
      <c r="M4242" s="60"/>
      <c r="N4242" s="60"/>
      <c r="O4242" s="60"/>
    </row>
    <row r="4243" spans="1:15" x14ac:dyDescent="0.25">
      <c r="A4243" s="60"/>
      <c r="B4243" s="60"/>
      <c r="C4243" s="60"/>
      <c r="D4243" s="60"/>
      <c r="E4243" s="60"/>
      <c r="F4243" s="60"/>
      <c r="G4243" s="60"/>
      <c r="H4243" s="60"/>
      <c r="I4243" s="60"/>
      <c r="J4243" s="60"/>
      <c r="K4243" s="60"/>
      <c r="L4243" s="60"/>
      <c r="M4243" s="60"/>
      <c r="N4243" s="60"/>
      <c r="O4243" s="60"/>
    </row>
    <row r="4244" spans="1:15" x14ac:dyDescent="0.25">
      <c r="A4244" s="60"/>
      <c r="B4244" s="60"/>
      <c r="C4244" s="60"/>
      <c r="D4244" s="60"/>
      <c r="E4244" s="60"/>
      <c r="F4244" s="60"/>
      <c r="G4244" s="60"/>
      <c r="H4244" s="60"/>
      <c r="I4244" s="60"/>
      <c r="J4244" s="60"/>
      <c r="K4244" s="60"/>
      <c r="L4244" s="60"/>
      <c r="M4244" s="60"/>
      <c r="N4244" s="60"/>
      <c r="O4244" s="60"/>
    </row>
    <row r="4245" spans="1:15" x14ac:dyDescent="0.25">
      <c r="A4245" s="60"/>
      <c r="B4245" s="60"/>
      <c r="C4245" s="60"/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0"/>
    </row>
    <row r="4246" spans="1:15" x14ac:dyDescent="0.25">
      <c r="A4246" s="60"/>
      <c r="B4246" s="60"/>
      <c r="C4246" s="60"/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0"/>
    </row>
    <row r="4247" spans="1:15" x14ac:dyDescent="0.25">
      <c r="A4247" s="60"/>
      <c r="B4247" s="60"/>
      <c r="C4247" s="60"/>
      <c r="D4247" s="60"/>
      <c r="E4247" s="60"/>
      <c r="F4247" s="60"/>
      <c r="G4247" s="60"/>
      <c r="H4247" s="60"/>
      <c r="I4247" s="60"/>
      <c r="J4247" s="60"/>
      <c r="K4247" s="60"/>
      <c r="L4247" s="60"/>
      <c r="M4247" s="60"/>
      <c r="N4247" s="60"/>
      <c r="O4247" s="60"/>
    </row>
    <row r="4248" spans="1:15" x14ac:dyDescent="0.25">
      <c r="A4248" s="60"/>
      <c r="B4248" s="60"/>
      <c r="C4248" s="60"/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0"/>
    </row>
    <row r="4249" spans="1:15" x14ac:dyDescent="0.25">
      <c r="A4249" s="60"/>
      <c r="B4249" s="60"/>
      <c r="C4249" s="60"/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0"/>
    </row>
    <row r="4250" spans="1:15" x14ac:dyDescent="0.25">
      <c r="A4250" s="60"/>
      <c r="B4250" s="60"/>
      <c r="C4250" s="60"/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0"/>
    </row>
    <row r="4251" spans="1:15" x14ac:dyDescent="0.25">
      <c r="A4251" s="60"/>
      <c r="B4251" s="60"/>
      <c r="C4251" s="60"/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0"/>
    </row>
    <row r="4252" spans="1:15" x14ac:dyDescent="0.25">
      <c r="A4252" s="60"/>
      <c r="B4252" s="60"/>
      <c r="C4252" s="60"/>
      <c r="D4252" s="60"/>
      <c r="E4252" s="60"/>
      <c r="F4252" s="60"/>
      <c r="G4252" s="60"/>
      <c r="H4252" s="60"/>
      <c r="I4252" s="60"/>
      <c r="J4252" s="60"/>
      <c r="K4252" s="60"/>
      <c r="L4252" s="60"/>
      <c r="M4252" s="60"/>
      <c r="N4252" s="60"/>
      <c r="O4252" s="60"/>
    </row>
    <row r="4253" spans="1:15" x14ac:dyDescent="0.25">
      <c r="A4253" s="60"/>
      <c r="B4253" s="60"/>
      <c r="C4253" s="60"/>
      <c r="D4253" s="60"/>
      <c r="E4253" s="60"/>
      <c r="F4253" s="60"/>
      <c r="G4253" s="60"/>
      <c r="H4253" s="60"/>
      <c r="I4253" s="60"/>
      <c r="J4253" s="60"/>
      <c r="K4253" s="60"/>
      <c r="L4253" s="60"/>
      <c r="M4253" s="60"/>
      <c r="N4253" s="60"/>
      <c r="O4253" s="60"/>
    </row>
    <row r="4254" spans="1:15" x14ac:dyDescent="0.25">
      <c r="A4254" s="60"/>
      <c r="B4254" s="60"/>
      <c r="C4254" s="60"/>
      <c r="D4254" s="60"/>
      <c r="E4254" s="60"/>
      <c r="F4254" s="60"/>
      <c r="G4254" s="60"/>
      <c r="H4254" s="60"/>
      <c r="I4254" s="60"/>
      <c r="J4254" s="60"/>
      <c r="K4254" s="60"/>
      <c r="L4254" s="60"/>
      <c r="M4254" s="60"/>
      <c r="N4254" s="60"/>
      <c r="O4254" s="60"/>
    </row>
    <row r="4255" spans="1:15" x14ac:dyDescent="0.25">
      <c r="A4255" s="60"/>
      <c r="B4255" s="60"/>
      <c r="C4255" s="60"/>
      <c r="D4255" s="60"/>
      <c r="E4255" s="60"/>
      <c r="F4255" s="60"/>
      <c r="G4255" s="60"/>
      <c r="H4255" s="60"/>
      <c r="I4255" s="60"/>
      <c r="J4255" s="60"/>
      <c r="K4255" s="60"/>
      <c r="L4255" s="60"/>
      <c r="M4255" s="60"/>
      <c r="N4255" s="60"/>
      <c r="O4255" s="60"/>
    </row>
    <row r="4256" spans="1:15" x14ac:dyDescent="0.25">
      <c r="A4256" s="60"/>
      <c r="B4256" s="60"/>
      <c r="C4256" s="60"/>
      <c r="D4256" s="60"/>
      <c r="E4256" s="60"/>
      <c r="F4256" s="60"/>
      <c r="G4256" s="60"/>
      <c r="H4256" s="60"/>
      <c r="I4256" s="60"/>
      <c r="J4256" s="60"/>
      <c r="K4256" s="60"/>
      <c r="L4256" s="60"/>
      <c r="M4256" s="60"/>
      <c r="N4256" s="60"/>
      <c r="O4256" s="60"/>
    </row>
    <row r="4257" spans="1:15" x14ac:dyDescent="0.25">
      <c r="A4257" s="60"/>
      <c r="B4257" s="60"/>
      <c r="C4257" s="60"/>
      <c r="D4257" s="60"/>
      <c r="E4257" s="60"/>
      <c r="F4257" s="60"/>
      <c r="G4257" s="60"/>
      <c r="H4257" s="60"/>
      <c r="I4257" s="60"/>
      <c r="J4257" s="60"/>
      <c r="K4257" s="60"/>
      <c r="L4257" s="60"/>
      <c r="M4257" s="60"/>
      <c r="N4257" s="60"/>
      <c r="O4257" s="60"/>
    </row>
    <row r="4258" spans="1:15" x14ac:dyDescent="0.25">
      <c r="A4258" s="60"/>
      <c r="B4258" s="60"/>
      <c r="C4258" s="60"/>
      <c r="D4258" s="60"/>
      <c r="E4258" s="60"/>
      <c r="F4258" s="60"/>
      <c r="G4258" s="60"/>
      <c r="H4258" s="60"/>
      <c r="I4258" s="60"/>
      <c r="J4258" s="60"/>
      <c r="K4258" s="60"/>
      <c r="L4258" s="60"/>
      <c r="M4258" s="60"/>
      <c r="N4258" s="60"/>
      <c r="O4258" s="60"/>
    </row>
    <row r="4259" spans="1:15" x14ac:dyDescent="0.25">
      <c r="A4259" s="60"/>
      <c r="B4259" s="60"/>
      <c r="C4259" s="60"/>
      <c r="D4259" s="60"/>
      <c r="E4259" s="60"/>
      <c r="F4259" s="60"/>
      <c r="G4259" s="60"/>
      <c r="H4259" s="60"/>
      <c r="I4259" s="60"/>
      <c r="J4259" s="60"/>
      <c r="K4259" s="60"/>
      <c r="L4259" s="60"/>
      <c r="M4259" s="60"/>
      <c r="N4259" s="60"/>
      <c r="O4259" s="60"/>
    </row>
    <row r="4260" spans="1:15" x14ac:dyDescent="0.25">
      <c r="A4260" s="60"/>
      <c r="B4260" s="60"/>
      <c r="C4260" s="60"/>
      <c r="D4260" s="60"/>
      <c r="E4260" s="60"/>
      <c r="F4260" s="60"/>
      <c r="G4260" s="60"/>
      <c r="H4260" s="60"/>
      <c r="I4260" s="60"/>
      <c r="J4260" s="60"/>
      <c r="K4260" s="60"/>
      <c r="L4260" s="60"/>
      <c r="M4260" s="60"/>
      <c r="N4260" s="60"/>
      <c r="O4260" s="60"/>
    </row>
    <row r="4261" spans="1:15" x14ac:dyDescent="0.25">
      <c r="A4261" s="60"/>
      <c r="B4261" s="60"/>
      <c r="C4261" s="60"/>
      <c r="D4261" s="60"/>
      <c r="E4261" s="60"/>
      <c r="F4261" s="60"/>
      <c r="G4261" s="60"/>
      <c r="H4261" s="60"/>
      <c r="I4261" s="60"/>
      <c r="J4261" s="60"/>
      <c r="K4261" s="60"/>
      <c r="L4261" s="60"/>
      <c r="M4261" s="60"/>
      <c r="N4261" s="60"/>
      <c r="O4261" s="60"/>
    </row>
    <row r="4262" spans="1:15" x14ac:dyDescent="0.25">
      <c r="A4262" s="60"/>
      <c r="B4262" s="60"/>
      <c r="C4262" s="60"/>
      <c r="D4262" s="60"/>
      <c r="E4262" s="60"/>
      <c r="F4262" s="60"/>
      <c r="G4262" s="60"/>
      <c r="H4262" s="60"/>
      <c r="I4262" s="60"/>
      <c r="J4262" s="60"/>
      <c r="K4262" s="60"/>
      <c r="L4262" s="60"/>
      <c r="M4262" s="60"/>
      <c r="N4262" s="60"/>
      <c r="O4262" s="60"/>
    </row>
    <row r="4263" spans="1:15" x14ac:dyDescent="0.25">
      <c r="A4263" s="60"/>
      <c r="B4263" s="60"/>
      <c r="C4263" s="60"/>
      <c r="D4263" s="60"/>
      <c r="E4263" s="60"/>
      <c r="F4263" s="60"/>
      <c r="G4263" s="60"/>
      <c r="H4263" s="60"/>
      <c r="I4263" s="60"/>
      <c r="J4263" s="60"/>
      <c r="K4263" s="60"/>
      <c r="L4263" s="60"/>
      <c r="M4263" s="60"/>
      <c r="N4263" s="60"/>
      <c r="O4263" s="60"/>
    </row>
    <row r="4264" spans="1:15" x14ac:dyDescent="0.25">
      <c r="A4264" s="60"/>
      <c r="B4264" s="60"/>
      <c r="C4264" s="60"/>
      <c r="D4264" s="60"/>
      <c r="E4264" s="60"/>
      <c r="F4264" s="60"/>
      <c r="G4264" s="60"/>
      <c r="H4264" s="60"/>
      <c r="I4264" s="60"/>
      <c r="J4264" s="60"/>
      <c r="K4264" s="60"/>
      <c r="L4264" s="60"/>
      <c r="M4264" s="60"/>
      <c r="N4264" s="60"/>
      <c r="O4264" s="60"/>
    </row>
    <row r="4265" spans="1:15" x14ac:dyDescent="0.25">
      <c r="A4265" s="60"/>
      <c r="B4265" s="60"/>
      <c r="C4265" s="60"/>
      <c r="D4265" s="60"/>
      <c r="E4265" s="60"/>
      <c r="F4265" s="60"/>
      <c r="G4265" s="60"/>
      <c r="H4265" s="60"/>
      <c r="I4265" s="60"/>
      <c r="J4265" s="60"/>
      <c r="K4265" s="60"/>
      <c r="L4265" s="60"/>
      <c r="M4265" s="60"/>
      <c r="N4265" s="60"/>
      <c r="O4265" s="60"/>
    </row>
    <row r="4266" spans="1:15" x14ac:dyDescent="0.25">
      <c r="A4266" s="60"/>
      <c r="B4266" s="60"/>
      <c r="C4266" s="60"/>
      <c r="D4266" s="60"/>
      <c r="E4266" s="60"/>
      <c r="F4266" s="60"/>
      <c r="G4266" s="60"/>
      <c r="H4266" s="60"/>
      <c r="I4266" s="60"/>
      <c r="J4266" s="60"/>
      <c r="K4266" s="60"/>
      <c r="L4266" s="60"/>
      <c r="M4266" s="60"/>
      <c r="N4266" s="60"/>
      <c r="O4266" s="60"/>
    </row>
    <row r="4267" spans="1:15" x14ac:dyDescent="0.25">
      <c r="A4267" s="60"/>
      <c r="B4267" s="60"/>
      <c r="C4267" s="60"/>
      <c r="D4267" s="60"/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</row>
    <row r="4268" spans="1:15" x14ac:dyDescent="0.25">
      <c r="A4268" s="60"/>
      <c r="B4268" s="60"/>
      <c r="C4268" s="60"/>
      <c r="D4268" s="60"/>
      <c r="E4268" s="60"/>
      <c r="F4268" s="60"/>
      <c r="G4268" s="60"/>
      <c r="H4268" s="60"/>
      <c r="I4268" s="60"/>
      <c r="J4268" s="60"/>
      <c r="K4268" s="60"/>
      <c r="L4268" s="60"/>
      <c r="M4268" s="60"/>
      <c r="N4268" s="60"/>
      <c r="O4268" s="60"/>
    </row>
    <row r="4269" spans="1:15" x14ac:dyDescent="0.25">
      <c r="A4269" s="60"/>
      <c r="B4269" s="60"/>
      <c r="C4269" s="60"/>
      <c r="D4269" s="60"/>
      <c r="E4269" s="60"/>
      <c r="F4269" s="60"/>
      <c r="G4269" s="60"/>
      <c r="H4269" s="60"/>
      <c r="I4269" s="60"/>
      <c r="J4269" s="60"/>
      <c r="K4269" s="60"/>
      <c r="L4269" s="60"/>
      <c r="M4269" s="60"/>
      <c r="N4269" s="60"/>
      <c r="O4269" s="60"/>
    </row>
    <row r="4270" spans="1:15" x14ac:dyDescent="0.25">
      <c r="A4270" s="60"/>
      <c r="B4270" s="60"/>
      <c r="C4270" s="60"/>
      <c r="D4270" s="60"/>
      <c r="E4270" s="60"/>
      <c r="F4270" s="60"/>
      <c r="G4270" s="60"/>
      <c r="H4270" s="60"/>
      <c r="I4270" s="60"/>
      <c r="J4270" s="60"/>
      <c r="K4270" s="60"/>
      <c r="L4270" s="60"/>
      <c r="M4270" s="60"/>
      <c r="N4270" s="60"/>
      <c r="O4270" s="60"/>
    </row>
    <row r="4271" spans="1:15" x14ac:dyDescent="0.25">
      <c r="A4271" s="60"/>
      <c r="B4271" s="60"/>
      <c r="C4271" s="60"/>
      <c r="D4271" s="60"/>
      <c r="E4271" s="60"/>
      <c r="F4271" s="60"/>
      <c r="G4271" s="60"/>
      <c r="H4271" s="60"/>
      <c r="I4271" s="60"/>
      <c r="J4271" s="60"/>
      <c r="K4271" s="60"/>
      <c r="L4271" s="60"/>
      <c r="M4271" s="60"/>
      <c r="N4271" s="60"/>
      <c r="O4271" s="60"/>
    </row>
    <row r="4272" spans="1:15" x14ac:dyDescent="0.25">
      <c r="A4272" s="60"/>
      <c r="B4272" s="60"/>
      <c r="C4272" s="60"/>
      <c r="D4272" s="60"/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</row>
    <row r="4273" spans="1:15" x14ac:dyDescent="0.25">
      <c r="A4273" s="60"/>
      <c r="B4273" s="60"/>
      <c r="C4273" s="60"/>
      <c r="D4273" s="60"/>
      <c r="E4273" s="60"/>
      <c r="F4273" s="60"/>
      <c r="G4273" s="60"/>
      <c r="H4273" s="60"/>
      <c r="I4273" s="60"/>
      <c r="J4273" s="60"/>
      <c r="K4273" s="60"/>
      <c r="L4273" s="60"/>
      <c r="M4273" s="60"/>
      <c r="N4273" s="60"/>
      <c r="O4273" s="60"/>
    </row>
    <row r="4274" spans="1:15" x14ac:dyDescent="0.25">
      <c r="A4274" s="60"/>
      <c r="B4274" s="60"/>
      <c r="C4274" s="60"/>
      <c r="D4274" s="60"/>
      <c r="E4274" s="60"/>
      <c r="F4274" s="60"/>
      <c r="G4274" s="60"/>
      <c r="H4274" s="60"/>
      <c r="I4274" s="60"/>
      <c r="J4274" s="60"/>
      <c r="K4274" s="60"/>
      <c r="L4274" s="60"/>
      <c r="M4274" s="60"/>
      <c r="N4274" s="60"/>
      <c r="O4274" s="60"/>
    </row>
    <row r="4275" spans="1:15" x14ac:dyDescent="0.25">
      <c r="A4275" s="60"/>
      <c r="B4275" s="60"/>
      <c r="C4275" s="60"/>
      <c r="D4275" s="60"/>
      <c r="E4275" s="60"/>
      <c r="F4275" s="60"/>
      <c r="G4275" s="60"/>
      <c r="H4275" s="60"/>
      <c r="I4275" s="60"/>
      <c r="J4275" s="60"/>
      <c r="K4275" s="60"/>
      <c r="L4275" s="60"/>
      <c r="M4275" s="60"/>
      <c r="N4275" s="60"/>
      <c r="O4275" s="60"/>
    </row>
    <row r="4276" spans="1:15" x14ac:dyDescent="0.25">
      <c r="A4276" s="60"/>
      <c r="B4276" s="60"/>
      <c r="C4276" s="60"/>
      <c r="D4276" s="60"/>
      <c r="E4276" s="60"/>
      <c r="F4276" s="60"/>
      <c r="G4276" s="60"/>
      <c r="H4276" s="60"/>
      <c r="I4276" s="60"/>
      <c r="J4276" s="60"/>
      <c r="K4276" s="60"/>
      <c r="L4276" s="60"/>
      <c r="M4276" s="60"/>
      <c r="N4276" s="60"/>
      <c r="O4276" s="60"/>
    </row>
    <row r="4277" spans="1:15" x14ac:dyDescent="0.25">
      <c r="A4277" s="60"/>
      <c r="B4277" s="60"/>
      <c r="C4277" s="60"/>
      <c r="D4277" s="60"/>
      <c r="E4277" s="60"/>
      <c r="F4277" s="60"/>
      <c r="G4277" s="60"/>
      <c r="H4277" s="60"/>
      <c r="I4277" s="60"/>
      <c r="J4277" s="60"/>
      <c r="K4277" s="60"/>
      <c r="L4277" s="60"/>
      <c r="M4277" s="60"/>
      <c r="N4277" s="60"/>
      <c r="O4277" s="60"/>
    </row>
    <row r="4278" spans="1:15" x14ac:dyDescent="0.25">
      <c r="A4278" s="60"/>
      <c r="B4278" s="60"/>
      <c r="C4278" s="60"/>
      <c r="D4278" s="60"/>
      <c r="E4278" s="60"/>
      <c r="F4278" s="60"/>
      <c r="G4278" s="60"/>
      <c r="H4278" s="60"/>
      <c r="I4278" s="60"/>
      <c r="J4278" s="60"/>
      <c r="K4278" s="60"/>
      <c r="L4278" s="60"/>
      <c r="M4278" s="60"/>
      <c r="N4278" s="60"/>
      <c r="O4278" s="60"/>
    </row>
    <row r="4279" spans="1:15" x14ac:dyDescent="0.25">
      <c r="A4279" s="60"/>
      <c r="B4279" s="60"/>
      <c r="C4279" s="60"/>
      <c r="D4279" s="60"/>
      <c r="E4279" s="60"/>
      <c r="F4279" s="60"/>
      <c r="G4279" s="60"/>
      <c r="H4279" s="60"/>
      <c r="I4279" s="60"/>
      <c r="J4279" s="60"/>
      <c r="K4279" s="60"/>
      <c r="L4279" s="60"/>
      <c r="M4279" s="60"/>
      <c r="N4279" s="60"/>
      <c r="O4279" s="60"/>
    </row>
    <row r="4280" spans="1:15" x14ac:dyDescent="0.25">
      <c r="A4280" s="60"/>
      <c r="B4280" s="60"/>
      <c r="C4280" s="60"/>
      <c r="D4280" s="60"/>
      <c r="E4280" s="60"/>
      <c r="F4280" s="60"/>
      <c r="G4280" s="60"/>
      <c r="H4280" s="60"/>
      <c r="I4280" s="60"/>
      <c r="J4280" s="60"/>
      <c r="K4280" s="60"/>
      <c r="L4280" s="60"/>
      <c r="M4280" s="60"/>
      <c r="N4280" s="60"/>
      <c r="O4280" s="60"/>
    </row>
    <row r="4281" spans="1:15" x14ac:dyDescent="0.25">
      <c r="A4281" s="60"/>
      <c r="B4281" s="60"/>
      <c r="C4281" s="60"/>
      <c r="D4281" s="60"/>
      <c r="E4281" s="60"/>
      <c r="F4281" s="60"/>
      <c r="G4281" s="60"/>
      <c r="H4281" s="60"/>
      <c r="I4281" s="60"/>
      <c r="J4281" s="60"/>
      <c r="K4281" s="60"/>
      <c r="L4281" s="60"/>
      <c r="M4281" s="60"/>
      <c r="N4281" s="60"/>
      <c r="O4281" s="60"/>
    </row>
    <row r="4282" spans="1:15" x14ac:dyDescent="0.25">
      <c r="A4282" s="60"/>
      <c r="B4282" s="60"/>
      <c r="C4282" s="60"/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0"/>
    </row>
    <row r="4283" spans="1:15" x14ac:dyDescent="0.25">
      <c r="A4283" s="60"/>
      <c r="B4283" s="60"/>
      <c r="C4283" s="60"/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0"/>
    </row>
    <row r="4284" spans="1:15" x14ac:dyDescent="0.25">
      <c r="A4284" s="60"/>
      <c r="B4284" s="60"/>
      <c r="C4284" s="60"/>
      <c r="D4284" s="60"/>
      <c r="E4284" s="60"/>
      <c r="F4284" s="60"/>
      <c r="G4284" s="60"/>
      <c r="H4284" s="60"/>
      <c r="I4284" s="60"/>
      <c r="J4284" s="60"/>
      <c r="K4284" s="60"/>
      <c r="L4284" s="60"/>
      <c r="M4284" s="60"/>
      <c r="N4284" s="60"/>
      <c r="O4284" s="60"/>
    </row>
    <row r="4285" spans="1:15" x14ac:dyDescent="0.25">
      <c r="A4285" s="60"/>
      <c r="B4285" s="60"/>
      <c r="C4285" s="60"/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0"/>
    </row>
    <row r="4286" spans="1:15" x14ac:dyDescent="0.25">
      <c r="A4286" s="60"/>
      <c r="B4286" s="60"/>
      <c r="C4286" s="60"/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0"/>
    </row>
    <row r="4287" spans="1:15" x14ac:dyDescent="0.25">
      <c r="A4287" s="60"/>
      <c r="B4287" s="60"/>
      <c r="C4287" s="60"/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0"/>
    </row>
    <row r="4288" spans="1:15" x14ac:dyDescent="0.25">
      <c r="A4288" s="60"/>
      <c r="B4288" s="60"/>
      <c r="C4288" s="60"/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0"/>
    </row>
    <row r="4289" spans="1:15" x14ac:dyDescent="0.25">
      <c r="A4289" s="60"/>
      <c r="B4289" s="60"/>
      <c r="C4289" s="60"/>
      <c r="D4289" s="60"/>
      <c r="E4289" s="60"/>
      <c r="F4289" s="60"/>
      <c r="G4289" s="60"/>
      <c r="H4289" s="60"/>
      <c r="I4289" s="60"/>
      <c r="J4289" s="60"/>
      <c r="K4289" s="60"/>
      <c r="L4289" s="60"/>
      <c r="M4289" s="60"/>
      <c r="N4289" s="60"/>
      <c r="O4289" s="60"/>
    </row>
    <row r="4290" spans="1:15" x14ac:dyDescent="0.25">
      <c r="A4290" s="60"/>
      <c r="B4290" s="60"/>
      <c r="C4290" s="60"/>
      <c r="D4290" s="60"/>
      <c r="E4290" s="60"/>
      <c r="F4290" s="60"/>
      <c r="G4290" s="60"/>
      <c r="H4290" s="60"/>
      <c r="I4290" s="60"/>
      <c r="J4290" s="60"/>
      <c r="K4290" s="60"/>
      <c r="L4290" s="60"/>
      <c r="M4290" s="60"/>
      <c r="N4290" s="60"/>
      <c r="O4290" s="60"/>
    </row>
    <row r="4291" spans="1:15" x14ac:dyDescent="0.25">
      <c r="A4291" s="60"/>
      <c r="B4291" s="60"/>
      <c r="C4291" s="60"/>
      <c r="D4291" s="60"/>
      <c r="E4291" s="60"/>
      <c r="F4291" s="60"/>
      <c r="G4291" s="60"/>
      <c r="H4291" s="60"/>
      <c r="I4291" s="60"/>
      <c r="J4291" s="60"/>
      <c r="K4291" s="60"/>
      <c r="L4291" s="60"/>
      <c r="M4291" s="60"/>
      <c r="N4291" s="60"/>
      <c r="O4291" s="60"/>
    </row>
    <row r="4292" spans="1:15" x14ac:dyDescent="0.25">
      <c r="A4292" s="60"/>
      <c r="B4292" s="60"/>
      <c r="C4292" s="60"/>
      <c r="D4292" s="60"/>
      <c r="E4292" s="60"/>
      <c r="F4292" s="60"/>
      <c r="G4292" s="60"/>
      <c r="H4292" s="60"/>
      <c r="I4292" s="60"/>
      <c r="J4292" s="60"/>
      <c r="K4292" s="60"/>
      <c r="L4292" s="60"/>
      <c r="M4292" s="60"/>
      <c r="N4292" s="60"/>
      <c r="O4292" s="60"/>
    </row>
    <row r="4293" spans="1:15" x14ac:dyDescent="0.25">
      <c r="A4293" s="60"/>
      <c r="B4293" s="60"/>
      <c r="C4293" s="60"/>
      <c r="D4293" s="60"/>
      <c r="E4293" s="60"/>
      <c r="F4293" s="60"/>
      <c r="G4293" s="60"/>
      <c r="H4293" s="60"/>
      <c r="I4293" s="60"/>
      <c r="J4293" s="60"/>
      <c r="K4293" s="60"/>
      <c r="L4293" s="60"/>
      <c r="M4293" s="60"/>
      <c r="N4293" s="60"/>
      <c r="O4293" s="60"/>
    </row>
    <row r="4294" spans="1:15" x14ac:dyDescent="0.25">
      <c r="A4294" s="60"/>
      <c r="B4294" s="60"/>
      <c r="C4294" s="60"/>
      <c r="D4294" s="60"/>
      <c r="E4294" s="60"/>
      <c r="F4294" s="60"/>
      <c r="G4294" s="60"/>
      <c r="H4294" s="60"/>
      <c r="I4294" s="60"/>
      <c r="J4294" s="60"/>
      <c r="K4294" s="60"/>
      <c r="L4294" s="60"/>
      <c r="M4294" s="60"/>
      <c r="N4294" s="60"/>
      <c r="O4294" s="60"/>
    </row>
    <row r="4295" spans="1:15" x14ac:dyDescent="0.25">
      <c r="A4295" s="60"/>
      <c r="B4295" s="60"/>
      <c r="C4295" s="60"/>
      <c r="D4295" s="60"/>
      <c r="E4295" s="60"/>
      <c r="F4295" s="60"/>
      <c r="G4295" s="60"/>
      <c r="H4295" s="60"/>
      <c r="I4295" s="60"/>
      <c r="J4295" s="60"/>
      <c r="K4295" s="60"/>
      <c r="L4295" s="60"/>
      <c r="M4295" s="60"/>
      <c r="N4295" s="60"/>
      <c r="O4295" s="60"/>
    </row>
    <row r="4296" spans="1:15" x14ac:dyDescent="0.25">
      <c r="A4296" s="60"/>
      <c r="B4296" s="60"/>
      <c r="C4296" s="60"/>
      <c r="D4296" s="60"/>
      <c r="E4296" s="60"/>
      <c r="F4296" s="60"/>
      <c r="G4296" s="60"/>
      <c r="H4296" s="60"/>
      <c r="I4296" s="60"/>
      <c r="J4296" s="60"/>
      <c r="K4296" s="60"/>
      <c r="L4296" s="60"/>
      <c r="M4296" s="60"/>
      <c r="N4296" s="60"/>
      <c r="O4296" s="60"/>
    </row>
    <row r="4297" spans="1:15" x14ac:dyDescent="0.25">
      <c r="A4297" s="60"/>
      <c r="B4297" s="60"/>
      <c r="C4297" s="60"/>
      <c r="D4297" s="60"/>
      <c r="E4297" s="60"/>
      <c r="F4297" s="60"/>
      <c r="G4297" s="60"/>
      <c r="H4297" s="60"/>
      <c r="I4297" s="60"/>
      <c r="J4297" s="60"/>
      <c r="K4297" s="60"/>
      <c r="L4297" s="60"/>
      <c r="M4297" s="60"/>
      <c r="N4297" s="60"/>
      <c r="O4297" s="60"/>
    </row>
    <row r="4298" spans="1:15" x14ac:dyDescent="0.25">
      <c r="A4298" s="60"/>
      <c r="B4298" s="60"/>
      <c r="C4298" s="60"/>
      <c r="D4298" s="60"/>
      <c r="E4298" s="60"/>
      <c r="F4298" s="60"/>
      <c r="G4298" s="60"/>
      <c r="H4298" s="60"/>
      <c r="I4298" s="60"/>
      <c r="J4298" s="60"/>
      <c r="K4298" s="60"/>
      <c r="L4298" s="60"/>
      <c r="M4298" s="60"/>
      <c r="N4298" s="60"/>
      <c r="O4298" s="60"/>
    </row>
    <row r="4299" spans="1:15" x14ac:dyDescent="0.25">
      <c r="A4299" s="60"/>
      <c r="B4299" s="60"/>
      <c r="C4299" s="60"/>
      <c r="D4299" s="60"/>
      <c r="E4299" s="60"/>
      <c r="F4299" s="60"/>
      <c r="G4299" s="60"/>
      <c r="H4299" s="60"/>
      <c r="I4299" s="60"/>
      <c r="J4299" s="60"/>
      <c r="K4299" s="60"/>
      <c r="L4299" s="60"/>
      <c r="M4299" s="60"/>
      <c r="N4299" s="60"/>
      <c r="O4299" s="60"/>
    </row>
    <row r="4300" spans="1:15" x14ac:dyDescent="0.25">
      <c r="A4300" s="60"/>
      <c r="B4300" s="60"/>
      <c r="C4300" s="60"/>
      <c r="D4300" s="60"/>
      <c r="E4300" s="60"/>
      <c r="F4300" s="60"/>
      <c r="G4300" s="60"/>
      <c r="H4300" s="60"/>
      <c r="I4300" s="60"/>
      <c r="J4300" s="60"/>
      <c r="K4300" s="60"/>
      <c r="L4300" s="60"/>
      <c r="M4300" s="60"/>
      <c r="N4300" s="60"/>
      <c r="O4300" s="60"/>
    </row>
    <row r="4301" spans="1:15" x14ac:dyDescent="0.25">
      <c r="A4301" s="60"/>
      <c r="B4301" s="60"/>
      <c r="C4301" s="60"/>
      <c r="D4301" s="60"/>
      <c r="E4301" s="60"/>
      <c r="F4301" s="60"/>
      <c r="G4301" s="60"/>
      <c r="H4301" s="60"/>
      <c r="I4301" s="60"/>
      <c r="J4301" s="60"/>
      <c r="K4301" s="60"/>
      <c r="L4301" s="60"/>
      <c r="M4301" s="60"/>
      <c r="N4301" s="60"/>
      <c r="O4301" s="60"/>
    </row>
    <row r="4302" spans="1:15" x14ac:dyDescent="0.25">
      <c r="A4302" s="60"/>
      <c r="B4302" s="60"/>
      <c r="C4302" s="60"/>
      <c r="D4302" s="60"/>
      <c r="E4302" s="60"/>
      <c r="F4302" s="60"/>
      <c r="G4302" s="60"/>
      <c r="H4302" s="60"/>
      <c r="I4302" s="60"/>
      <c r="J4302" s="60"/>
      <c r="K4302" s="60"/>
      <c r="L4302" s="60"/>
      <c r="M4302" s="60"/>
      <c r="N4302" s="60"/>
      <c r="O4302" s="60"/>
    </row>
    <row r="4303" spans="1:15" x14ac:dyDescent="0.25">
      <c r="A4303" s="60"/>
      <c r="B4303" s="60"/>
      <c r="C4303" s="60"/>
      <c r="D4303" s="60"/>
      <c r="E4303" s="60"/>
      <c r="F4303" s="60"/>
      <c r="G4303" s="60"/>
      <c r="H4303" s="60"/>
      <c r="I4303" s="60"/>
      <c r="J4303" s="60"/>
      <c r="K4303" s="60"/>
      <c r="L4303" s="60"/>
      <c r="M4303" s="60"/>
      <c r="N4303" s="60"/>
      <c r="O4303" s="60"/>
    </row>
    <row r="4304" spans="1:15" x14ac:dyDescent="0.25">
      <c r="A4304" s="60"/>
      <c r="B4304" s="60"/>
      <c r="C4304" s="60"/>
      <c r="D4304" s="60"/>
      <c r="E4304" s="60"/>
      <c r="F4304" s="60"/>
      <c r="G4304" s="60"/>
      <c r="H4304" s="60"/>
      <c r="I4304" s="60"/>
      <c r="J4304" s="60"/>
      <c r="K4304" s="60"/>
      <c r="L4304" s="60"/>
      <c r="M4304" s="60"/>
      <c r="N4304" s="60"/>
      <c r="O4304" s="60"/>
    </row>
    <row r="4305" spans="1:15" x14ac:dyDescent="0.25">
      <c r="A4305" s="60"/>
      <c r="B4305" s="60"/>
      <c r="C4305" s="60"/>
      <c r="D4305" s="60"/>
      <c r="E4305" s="60"/>
      <c r="F4305" s="60"/>
      <c r="G4305" s="60"/>
      <c r="H4305" s="60"/>
      <c r="I4305" s="60"/>
      <c r="J4305" s="60"/>
      <c r="K4305" s="60"/>
      <c r="L4305" s="60"/>
      <c r="M4305" s="60"/>
      <c r="N4305" s="60"/>
      <c r="O4305" s="60"/>
    </row>
    <row r="4306" spans="1:15" x14ac:dyDescent="0.25">
      <c r="A4306" s="60"/>
      <c r="B4306" s="60"/>
      <c r="C4306" s="60"/>
      <c r="D4306" s="60"/>
      <c r="E4306" s="60"/>
      <c r="F4306" s="60"/>
      <c r="G4306" s="60"/>
      <c r="H4306" s="60"/>
      <c r="I4306" s="60"/>
      <c r="J4306" s="60"/>
      <c r="K4306" s="60"/>
      <c r="L4306" s="60"/>
      <c r="M4306" s="60"/>
      <c r="N4306" s="60"/>
      <c r="O4306" s="60"/>
    </row>
    <row r="4307" spans="1:15" x14ac:dyDescent="0.25">
      <c r="A4307" s="60"/>
      <c r="B4307" s="60"/>
      <c r="C4307" s="60"/>
      <c r="D4307" s="60"/>
      <c r="E4307" s="60"/>
      <c r="F4307" s="60"/>
      <c r="G4307" s="60"/>
      <c r="H4307" s="60"/>
      <c r="I4307" s="60"/>
      <c r="J4307" s="60"/>
      <c r="K4307" s="60"/>
      <c r="L4307" s="60"/>
      <c r="M4307" s="60"/>
      <c r="N4307" s="60"/>
      <c r="O4307" s="60"/>
    </row>
    <row r="4308" spans="1:15" x14ac:dyDescent="0.25">
      <c r="A4308" s="60"/>
      <c r="B4308" s="60"/>
      <c r="C4308" s="60"/>
      <c r="D4308" s="60"/>
      <c r="E4308" s="60"/>
      <c r="F4308" s="60"/>
      <c r="G4308" s="60"/>
      <c r="H4308" s="60"/>
      <c r="I4308" s="60"/>
      <c r="J4308" s="60"/>
      <c r="K4308" s="60"/>
      <c r="L4308" s="60"/>
      <c r="M4308" s="60"/>
      <c r="N4308" s="60"/>
      <c r="O4308" s="60"/>
    </row>
    <row r="4309" spans="1:15" x14ac:dyDescent="0.25">
      <c r="A4309" s="60"/>
      <c r="B4309" s="60"/>
      <c r="C4309" s="60"/>
      <c r="D4309" s="60"/>
      <c r="E4309" s="60"/>
      <c r="F4309" s="60"/>
      <c r="G4309" s="60"/>
      <c r="H4309" s="60"/>
      <c r="I4309" s="60"/>
      <c r="J4309" s="60"/>
      <c r="K4309" s="60"/>
      <c r="L4309" s="60"/>
      <c r="M4309" s="60"/>
      <c r="N4309" s="60"/>
      <c r="O4309" s="60"/>
    </row>
    <row r="4310" spans="1:15" x14ac:dyDescent="0.25">
      <c r="A4310" s="60"/>
      <c r="B4310" s="60"/>
      <c r="C4310" s="60"/>
      <c r="D4310" s="60"/>
      <c r="E4310" s="60"/>
      <c r="F4310" s="60"/>
      <c r="G4310" s="60"/>
      <c r="H4310" s="60"/>
      <c r="I4310" s="60"/>
      <c r="J4310" s="60"/>
      <c r="K4310" s="60"/>
      <c r="L4310" s="60"/>
      <c r="M4310" s="60"/>
      <c r="N4310" s="60"/>
      <c r="O4310" s="60"/>
    </row>
    <row r="4311" spans="1:15" x14ac:dyDescent="0.25">
      <c r="A4311" s="60"/>
      <c r="B4311" s="60"/>
      <c r="C4311" s="60"/>
      <c r="D4311" s="60"/>
      <c r="E4311" s="60"/>
      <c r="F4311" s="60"/>
      <c r="G4311" s="60"/>
      <c r="H4311" s="60"/>
      <c r="I4311" s="60"/>
      <c r="J4311" s="60"/>
      <c r="K4311" s="60"/>
      <c r="L4311" s="60"/>
      <c r="M4311" s="60"/>
      <c r="N4311" s="60"/>
      <c r="O4311" s="60"/>
    </row>
    <row r="4312" spans="1:15" x14ac:dyDescent="0.25">
      <c r="A4312" s="60"/>
      <c r="B4312" s="60"/>
      <c r="C4312" s="60"/>
      <c r="D4312" s="60"/>
      <c r="E4312" s="60"/>
      <c r="F4312" s="60"/>
      <c r="G4312" s="60"/>
      <c r="H4312" s="60"/>
      <c r="I4312" s="60"/>
      <c r="J4312" s="60"/>
      <c r="K4312" s="60"/>
      <c r="L4312" s="60"/>
      <c r="M4312" s="60"/>
      <c r="N4312" s="60"/>
      <c r="O4312" s="60"/>
    </row>
    <row r="4313" spans="1:15" x14ac:dyDescent="0.25">
      <c r="A4313" s="60"/>
      <c r="B4313" s="60"/>
      <c r="C4313" s="60"/>
      <c r="D4313" s="60"/>
      <c r="E4313" s="60"/>
      <c r="F4313" s="60"/>
      <c r="G4313" s="60"/>
      <c r="H4313" s="60"/>
      <c r="I4313" s="60"/>
      <c r="J4313" s="60"/>
      <c r="K4313" s="60"/>
      <c r="L4313" s="60"/>
      <c r="M4313" s="60"/>
      <c r="N4313" s="60"/>
      <c r="O4313" s="60"/>
    </row>
    <row r="4314" spans="1:15" x14ac:dyDescent="0.25">
      <c r="A4314" s="60"/>
      <c r="B4314" s="60"/>
      <c r="C4314" s="60"/>
      <c r="D4314" s="60"/>
      <c r="E4314" s="60"/>
      <c r="F4314" s="60"/>
      <c r="G4314" s="60"/>
      <c r="H4314" s="60"/>
      <c r="I4314" s="60"/>
      <c r="J4314" s="60"/>
      <c r="K4314" s="60"/>
      <c r="L4314" s="60"/>
      <c r="M4314" s="60"/>
      <c r="N4314" s="60"/>
      <c r="O4314" s="60"/>
    </row>
    <row r="4315" spans="1:15" x14ac:dyDescent="0.25">
      <c r="A4315" s="60"/>
      <c r="B4315" s="60"/>
      <c r="C4315" s="60"/>
      <c r="D4315" s="60"/>
      <c r="E4315" s="60"/>
      <c r="F4315" s="60"/>
      <c r="G4315" s="60"/>
      <c r="H4315" s="60"/>
      <c r="I4315" s="60"/>
      <c r="J4315" s="60"/>
      <c r="K4315" s="60"/>
      <c r="L4315" s="60"/>
      <c r="M4315" s="60"/>
      <c r="N4315" s="60"/>
      <c r="O4315" s="60"/>
    </row>
    <row r="4316" spans="1:15" x14ac:dyDescent="0.25">
      <c r="A4316" s="60"/>
      <c r="B4316" s="60"/>
      <c r="C4316" s="60"/>
      <c r="D4316" s="60"/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</row>
    <row r="4317" spans="1:15" x14ac:dyDescent="0.25">
      <c r="A4317" s="60"/>
      <c r="B4317" s="60"/>
      <c r="C4317" s="60"/>
      <c r="D4317" s="60"/>
      <c r="E4317" s="60"/>
      <c r="F4317" s="60"/>
      <c r="G4317" s="60"/>
      <c r="H4317" s="60"/>
      <c r="I4317" s="60"/>
      <c r="J4317" s="60"/>
      <c r="K4317" s="60"/>
      <c r="L4317" s="60"/>
      <c r="M4317" s="60"/>
      <c r="N4317" s="60"/>
      <c r="O4317" s="60"/>
    </row>
    <row r="4318" spans="1:15" x14ac:dyDescent="0.25">
      <c r="A4318" s="60"/>
      <c r="B4318" s="60"/>
      <c r="C4318" s="60"/>
      <c r="D4318" s="60"/>
      <c r="E4318" s="60"/>
      <c r="F4318" s="60"/>
      <c r="G4318" s="60"/>
      <c r="H4318" s="60"/>
      <c r="I4318" s="60"/>
      <c r="J4318" s="60"/>
      <c r="K4318" s="60"/>
      <c r="L4318" s="60"/>
      <c r="M4318" s="60"/>
      <c r="N4318" s="60"/>
      <c r="O4318" s="60"/>
    </row>
    <row r="4319" spans="1:15" x14ac:dyDescent="0.25">
      <c r="A4319" s="60"/>
      <c r="B4319" s="60"/>
      <c r="C4319" s="60"/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0"/>
    </row>
    <row r="4320" spans="1:15" x14ac:dyDescent="0.25">
      <c r="A4320" s="60"/>
      <c r="B4320" s="60"/>
      <c r="C4320" s="60"/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0"/>
    </row>
    <row r="4321" spans="1:15" x14ac:dyDescent="0.25">
      <c r="A4321" s="60"/>
      <c r="B4321" s="60"/>
      <c r="C4321" s="60"/>
      <c r="D4321" s="60"/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</row>
    <row r="4322" spans="1:15" x14ac:dyDescent="0.25">
      <c r="A4322" s="60"/>
      <c r="B4322" s="60"/>
      <c r="C4322" s="60"/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0"/>
    </row>
    <row r="4323" spans="1:15" x14ac:dyDescent="0.25">
      <c r="A4323" s="60"/>
      <c r="B4323" s="60"/>
      <c r="C4323" s="60"/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0"/>
    </row>
    <row r="4324" spans="1:15" x14ac:dyDescent="0.25">
      <c r="A4324" s="60"/>
      <c r="B4324" s="60"/>
      <c r="C4324" s="60"/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0"/>
    </row>
    <row r="4325" spans="1:15" x14ac:dyDescent="0.25">
      <c r="A4325" s="60"/>
      <c r="B4325" s="60"/>
      <c r="C4325" s="60"/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0"/>
    </row>
    <row r="4326" spans="1:15" x14ac:dyDescent="0.25">
      <c r="A4326" s="60"/>
      <c r="B4326" s="60"/>
      <c r="C4326" s="60"/>
      <c r="D4326" s="60"/>
      <c r="E4326" s="60"/>
      <c r="F4326" s="60"/>
      <c r="G4326" s="60"/>
      <c r="H4326" s="60"/>
      <c r="I4326" s="60"/>
      <c r="J4326" s="60"/>
      <c r="K4326" s="60"/>
      <c r="L4326" s="60"/>
      <c r="M4326" s="60"/>
      <c r="N4326" s="60"/>
      <c r="O4326" s="60"/>
    </row>
    <row r="4327" spans="1:15" x14ac:dyDescent="0.25">
      <c r="A4327" s="60"/>
      <c r="B4327" s="60"/>
      <c r="C4327" s="60"/>
      <c r="D4327" s="60"/>
      <c r="E4327" s="60"/>
      <c r="F4327" s="60"/>
      <c r="G4327" s="60"/>
      <c r="H4327" s="60"/>
      <c r="I4327" s="60"/>
      <c r="J4327" s="60"/>
      <c r="K4327" s="60"/>
      <c r="L4327" s="60"/>
      <c r="M4327" s="60"/>
      <c r="N4327" s="60"/>
      <c r="O4327" s="60"/>
    </row>
    <row r="4328" spans="1:15" x14ac:dyDescent="0.25">
      <c r="A4328" s="60"/>
      <c r="B4328" s="60"/>
      <c r="C4328" s="60"/>
      <c r="D4328" s="60"/>
      <c r="E4328" s="60"/>
      <c r="F4328" s="60"/>
      <c r="G4328" s="60"/>
      <c r="H4328" s="60"/>
      <c r="I4328" s="60"/>
      <c r="J4328" s="60"/>
      <c r="K4328" s="60"/>
      <c r="L4328" s="60"/>
      <c r="M4328" s="60"/>
      <c r="N4328" s="60"/>
      <c r="O4328" s="60"/>
    </row>
    <row r="4329" spans="1:15" x14ac:dyDescent="0.25">
      <c r="A4329" s="60"/>
      <c r="B4329" s="60"/>
      <c r="C4329" s="60"/>
      <c r="D4329" s="60"/>
      <c r="E4329" s="60"/>
      <c r="F4329" s="60"/>
      <c r="G4329" s="60"/>
      <c r="H4329" s="60"/>
      <c r="I4329" s="60"/>
      <c r="J4329" s="60"/>
      <c r="K4329" s="60"/>
      <c r="L4329" s="60"/>
      <c r="M4329" s="60"/>
      <c r="N4329" s="60"/>
      <c r="O4329" s="60"/>
    </row>
    <row r="4330" spans="1:15" x14ac:dyDescent="0.25">
      <c r="A4330" s="60"/>
      <c r="B4330" s="60"/>
      <c r="C4330" s="60"/>
      <c r="D4330" s="60"/>
      <c r="E4330" s="60"/>
      <c r="F4330" s="60"/>
      <c r="G4330" s="60"/>
      <c r="H4330" s="60"/>
      <c r="I4330" s="60"/>
      <c r="J4330" s="60"/>
      <c r="K4330" s="60"/>
      <c r="L4330" s="60"/>
      <c r="M4330" s="60"/>
      <c r="N4330" s="60"/>
      <c r="O4330" s="60"/>
    </row>
    <row r="4331" spans="1:15" x14ac:dyDescent="0.25">
      <c r="A4331" s="60"/>
      <c r="B4331" s="60"/>
      <c r="C4331" s="60"/>
      <c r="D4331" s="60"/>
      <c r="E4331" s="60"/>
      <c r="F4331" s="60"/>
      <c r="G4331" s="60"/>
      <c r="H4331" s="60"/>
      <c r="I4331" s="60"/>
      <c r="J4331" s="60"/>
      <c r="K4331" s="60"/>
      <c r="L4331" s="60"/>
      <c r="M4331" s="60"/>
      <c r="N4331" s="60"/>
      <c r="O4331" s="60"/>
    </row>
    <row r="4332" spans="1:15" x14ac:dyDescent="0.25">
      <c r="A4332" s="60"/>
      <c r="B4332" s="60"/>
      <c r="C4332" s="60"/>
      <c r="D4332" s="60"/>
      <c r="E4332" s="60"/>
      <c r="F4332" s="60"/>
      <c r="G4332" s="60"/>
      <c r="H4332" s="60"/>
      <c r="I4332" s="60"/>
      <c r="J4332" s="60"/>
      <c r="K4332" s="60"/>
      <c r="L4332" s="60"/>
      <c r="M4332" s="60"/>
      <c r="N4332" s="60"/>
      <c r="O4332" s="60"/>
    </row>
    <row r="4333" spans="1:15" x14ac:dyDescent="0.25">
      <c r="A4333" s="60"/>
      <c r="B4333" s="60"/>
      <c r="C4333" s="60"/>
      <c r="D4333" s="60"/>
      <c r="E4333" s="60"/>
      <c r="F4333" s="60"/>
      <c r="G4333" s="60"/>
      <c r="H4333" s="60"/>
      <c r="I4333" s="60"/>
      <c r="J4333" s="60"/>
      <c r="K4333" s="60"/>
      <c r="L4333" s="60"/>
      <c r="M4333" s="60"/>
      <c r="N4333" s="60"/>
      <c r="O4333" s="60"/>
    </row>
    <row r="4334" spans="1:15" x14ac:dyDescent="0.25">
      <c r="A4334" s="60"/>
      <c r="B4334" s="60"/>
      <c r="C4334" s="60"/>
      <c r="D4334" s="60"/>
      <c r="E4334" s="60"/>
      <c r="F4334" s="60"/>
      <c r="G4334" s="60"/>
      <c r="H4334" s="60"/>
      <c r="I4334" s="60"/>
      <c r="J4334" s="60"/>
      <c r="K4334" s="60"/>
      <c r="L4334" s="60"/>
      <c r="M4334" s="60"/>
      <c r="N4334" s="60"/>
      <c r="O4334" s="60"/>
    </row>
    <row r="4335" spans="1:15" x14ac:dyDescent="0.25">
      <c r="A4335" s="60"/>
      <c r="B4335" s="60"/>
      <c r="C4335" s="60"/>
      <c r="D4335" s="60"/>
      <c r="E4335" s="60"/>
      <c r="F4335" s="60"/>
      <c r="G4335" s="60"/>
      <c r="H4335" s="60"/>
      <c r="I4335" s="60"/>
      <c r="J4335" s="60"/>
      <c r="K4335" s="60"/>
      <c r="L4335" s="60"/>
      <c r="M4335" s="60"/>
      <c r="N4335" s="60"/>
      <c r="O4335" s="60"/>
    </row>
    <row r="4336" spans="1:15" x14ac:dyDescent="0.25">
      <c r="A4336" s="60"/>
      <c r="B4336" s="60"/>
      <c r="C4336" s="60"/>
      <c r="D4336" s="60"/>
      <c r="E4336" s="60"/>
      <c r="F4336" s="60"/>
      <c r="G4336" s="60"/>
      <c r="H4336" s="60"/>
      <c r="I4336" s="60"/>
      <c r="J4336" s="60"/>
      <c r="K4336" s="60"/>
      <c r="L4336" s="60"/>
      <c r="M4336" s="60"/>
      <c r="N4336" s="60"/>
      <c r="O4336" s="60"/>
    </row>
    <row r="4337" spans="1:15" x14ac:dyDescent="0.25">
      <c r="A4337" s="60"/>
      <c r="B4337" s="60"/>
      <c r="C4337" s="60"/>
      <c r="D4337" s="60"/>
      <c r="E4337" s="60"/>
      <c r="F4337" s="60"/>
      <c r="G4337" s="60"/>
      <c r="H4337" s="60"/>
      <c r="I4337" s="60"/>
      <c r="J4337" s="60"/>
      <c r="K4337" s="60"/>
      <c r="L4337" s="60"/>
      <c r="M4337" s="60"/>
      <c r="N4337" s="60"/>
      <c r="O4337" s="60"/>
    </row>
    <row r="4338" spans="1:15" x14ac:dyDescent="0.25">
      <c r="A4338" s="60"/>
      <c r="B4338" s="60"/>
      <c r="C4338" s="60"/>
      <c r="D4338" s="60"/>
      <c r="E4338" s="60"/>
      <c r="F4338" s="60"/>
      <c r="G4338" s="60"/>
      <c r="H4338" s="60"/>
      <c r="I4338" s="60"/>
      <c r="J4338" s="60"/>
      <c r="K4338" s="60"/>
      <c r="L4338" s="60"/>
      <c r="M4338" s="60"/>
      <c r="N4338" s="60"/>
      <c r="O4338" s="60"/>
    </row>
    <row r="4339" spans="1:15" x14ac:dyDescent="0.25">
      <c r="A4339" s="60"/>
      <c r="B4339" s="60"/>
      <c r="C4339" s="60"/>
      <c r="D4339" s="60"/>
      <c r="E4339" s="60"/>
      <c r="F4339" s="60"/>
      <c r="G4339" s="60"/>
      <c r="H4339" s="60"/>
      <c r="I4339" s="60"/>
      <c r="J4339" s="60"/>
      <c r="K4339" s="60"/>
      <c r="L4339" s="60"/>
      <c r="M4339" s="60"/>
      <c r="N4339" s="60"/>
      <c r="O4339" s="60"/>
    </row>
    <row r="4340" spans="1:15" x14ac:dyDescent="0.25">
      <c r="A4340" s="60"/>
      <c r="B4340" s="60"/>
      <c r="C4340" s="60"/>
      <c r="D4340" s="60"/>
      <c r="E4340" s="60"/>
      <c r="F4340" s="60"/>
      <c r="G4340" s="60"/>
      <c r="H4340" s="60"/>
      <c r="I4340" s="60"/>
      <c r="J4340" s="60"/>
      <c r="K4340" s="60"/>
      <c r="L4340" s="60"/>
      <c r="M4340" s="60"/>
      <c r="N4340" s="60"/>
      <c r="O4340" s="60"/>
    </row>
    <row r="4341" spans="1:15" x14ac:dyDescent="0.25">
      <c r="A4341" s="60"/>
      <c r="B4341" s="60"/>
      <c r="C4341" s="60"/>
      <c r="D4341" s="60"/>
      <c r="E4341" s="60"/>
      <c r="F4341" s="60"/>
      <c r="G4341" s="60"/>
      <c r="H4341" s="60"/>
      <c r="I4341" s="60"/>
      <c r="J4341" s="60"/>
      <c r="K4341" s="60"/>
      <c r="L4341" s="60"/>
      <c r="M4341" s="60"/>
      <c r="N4341" s="60"/>
      <c r="O4341" s="60"/>
    </row>
    <row r="4342" spans="1:15" x14ac:dyDescent="0.25">
      <c r="A4342" s="60"/>
      <c r="B4342" s="60"/>
      <c r="C4342" s="60"/>
      <c r="D4342" s="60"/>
      <c r="E4342" s="60"/>
      <c r="F4342" s="60"/>
      <c r="G4342" s="60"/>
      <c r="H4342" s="60"/>
      <c r="I4342" s="60"/>
      <c r="J4342" s="60"/>
      <c r="K4342" s="60"/>
      <c r="L4342" s="60"/>
      <c r="M4342" s="60"/>
      <c r="N4342" s="60"/>
      <c r="O4342" s="60"/>
    </row>
    <row r="4343" spans="1:15" x14ac:dyDescent="0.25">
      <c r="A4343" s="60"/>
      <c r="B4343" s="60"/>
      <c r="C4343" s="60"/>
      <c r="D4343" s="60"/>
      <c r="E4343" s="60"/>
      <c r="F4343" s="60"/>
      <c r="G4343" s="60"/>
      <c r="H4343" s="60"/>
      <c r="I4343" s="60"/>
      <c r="J4343" s="60"/>
      <c r="K4343" s="60"/>
      <c r="L4343" s="60"/>
      <c r="M4343" s="60"/>
      <c r="N4343" s="60"/>
      <c r="O4343" s="60"/>
    </row>
    <row r="4344" spans="1:15" x14ac:dyDescent="0.25">
      <c r="A4344" s="60"/>
      <c r="B4344" s="60"/>
      <c r="C4344" s="60"/>
      <c r="D4344" s="60"/>
      <c r="E4344" s="60"/>
      <c r="F4344" s="60"/>
      <c r="G4344" s="60"/>
      <c r="H4344" s="60"/>
      <c r="I4344" s="60"/>
      <c r="J4344" s="60"/>
      <c r="K4344" s="60"/>
      <c r="L4344" s="60"/>
      <c r="M4344" s="60"/>
      <c r="N4344" s="60"/>
      <c r="O4344" s="60"/>
    </row>
    <row r="4345" spans="1:15" x14ac:dyDescent="0.25">
      <c r="A4345" s="60"/>
      <c r="B4345" s="60"/>
      <c r="C4345" s="60"/>
      <c r="D4345" s="60"/>
      <c r="E4345" s="60"/>
      <c r="F4345" s="60"/>
      <c r="G4345" s="60"/>
      <c r="H4345" s="60"/>
      <c r="I4345" s="60"/>
      <c r="J4345" s="60"/>
      <c r="K4345" s="60"/>
      <c r="L4345" s="60"/>
      <c r="M4345" s="60"/>
      <c r="N4345" s="60"/>
      <c r="O4345" s="60"/>
    </row>
    <row r="4346" spans="1:15" x14ac:dyDescent="0.25">
      <c r="A4346" s="60"/>
      <c r="B4346" s="60"/>
      <c r="C4346" s="60"/>
      <c r="D4346" s="60"/>
      <c r="E4346" s="60"/>
      <c r="F4346" s="60"/>
      <c r="G4346" s="60"/>
      <c r="H4346" s="60"/>
      <c r="I4346" s="60"/>
      <c r="J4346" s="60"/>
      <c r="K4346" s="60"/>
      <c r="L4346" s="60"/>
      <c r="M4346" s="60"/>
      <c r="N4346" s="60"/>
      <c r="O4346" s="60"/>
    </row>
    <row r="4347" spans="1:15" x14ac:dyDescent="0.25">
      <c r="A4347" s="60"/>
      <c r="B4347" s="60"/>
      <c r="C4347" s="60"/>
      <c r="D4347" s="60"/>
      <c r="E4347" s="60"/>
      <c r="F4347" s="60"/>
      <c r="G4347" s="60"/>
      <c r="H4347" s="60"/>
      <c r="I4347" s="60"/>
      <c r="J4347" s="60"/>
      <c r="K4347" s="60"/>
      <c r="L4347" s="60"/>
      <c r="M4347" s="60"/>
      <c r="N4347" s="60"/>
      <c r="O4347" s="60"/>
    </row>
    <row r="4348" spans="1:15" x14ac:dyDescent="0.25">
      <c r="A4348" s="60"/>
      <c r="B4348" s="60"/>
      <c r="C4348" s="60"/>
      <c r="D4348" s="60"/>
      <c r="E4348" s="60"/>
      <c r="F4348" s="60"/>
      <c r="G4348" s="60"/>
      <c r="H4348" s="60"/>
      <c r="I4348" s="60"/>
      <c r="J4348" s="60"/>
      <c r="K4348" s="60"/>
      <c r="L4348" s="60"/>
      <c r="M4348" s="60"/>
      <c r="N4348" s="60"/>
      <c r="O4348" s="60"/>
    </row>
    <row r="4349" spans="1:15" x14ac:dyDescent="0.25">
      <c r="A4349" s="60"/>
      <c r="B4349" s="60"/>
      <c r="C4349" s="60"/>
      <c r="D4349" s="60"/>
      <c r="E4349" s="60"/>
      <c r="F4349" s="60"/>
      <c r="G4349" s="60"/>
      <c r="H4349" s="60"/>
      <c r="I4349" s="60"/>
      <c r="J4349" s="60"/>
      <c r="K4349" s="60"/>
      <c r="L4349" s="60"/>
      <c r="M4349" s="60"/>
      <c r="N4349" s="60"/>
      <c r="O4349" s="60"/>
    </row>
    <row r="4350" spans="1:15" x14ac:dyDescent="0.25">
      <c r="A4350" s="60"/>
      <c r="B4350" s="60"/>
      <c r="C4350" s="60"/>
      <c r="D4350" s="60"/>
      <c r="E4350" s="60"/>
      <c r="F4350" s="60"/>
      <c r="G4350" s="60"/>
      <c r="H4350" s="60"/>
      <c r="I4350" s="60"/>
      <c r="J4350" s="60"/>
      <c r="K4350" s="60"/>
      <c r="L4350" s="60"/>
      <c r="M4350" s="60"/>
      <c r="N4350" s="60"/>
      <c r="O4350" s="60"/>
    </row>
    <row r="4351" spans="1:15" x14ac:dyDescent="0.25">
      <c r="A4351" s="60"/>
      <c r="B4351" s="60"/>
      <c r="C4351" s="60"/>
      <c r="D4351" s="60"/>
      <c r="E4351" s="60"/>
      <c r="F4351" s="60"/>
      <c r="G4351" s="60"/>
      <c r="H4351" s="60"/>
      <c r="I4351" s="60"/>
      <c r="J4351" s="60"/>
      <c r="K4351" s="60"/>
      <c r="L4351" s="60"/>
      <c r="M4351" s="60"/>
      <c r="N4351" s="60"/>
      <c r="O4351" s="60"/>
    </row>
    <row r="4352" spans="1:15" x14ac:dyDescent="0.25">
      <c r="A4352" s="60"/>
      <c r="B4352" s="60"/>
      <c r="C4352" s="60"/>
      <c r="D4352" s="60"/>
      <c r="E4352" s="60"/>
      <c r="F4352" s="60"/>
      <c r="G4352" s="60"/>
      <c r="H4352" s="60"/>
      <c r="I4352" s="60"/>
      <c r="J4352" s="60"/>
      <c r="K4352" s="60"/>
      <c r="L4352" s="60"/>
      <c r="M4352" s="60"/>
      <c r="N4352" s="60"/>
      <c r="O4352" s="60"/>
    </row>
    <row r="4353" spans="1:15" x14ac:dyDescent="0.25">
      <c r="A4353" s="60"/>
      <c r="B4353" s="60"/>
      <c r="C4353" s="60"/>
      <c r="D4353" s="60"/>
      <c r="E4353" s="60"/>
      <c r="F4353" s="60"/>
      <c r="G4353" s="60"/>
      <c r="H4353" s="60"/>
      <c r="I4353" s="60"/>
      <c r="J4353" s="60"/>
      <c r="K4353" s="60"/>
      <c r="L4353" s="60"/>
      <c r="M4353" s="60"/>
      <c r="N4353" s="60"/>
      <c r="O4353" s="60"/>
    </row>
    <row r="4354" spans="1:15" x14ac:dyDescent="0.25">
      <c r="A4354" s="60"/>
      <c r="B4354" s="60"/>
      <c r="C4354" s="60"/>
      <c r="D4354" s="60"/>
      <c r="E4354" s="60"/>
      <c r="F4354" s="60"/>
      <c r="G4354" s="60"/>
      <c r="H4354" s="60"/>
      <c r="I4354" s="60"/>
      <c r="J4354" s="60"/>
      <c r="K4354" s="60"/>
      <c r="L4354" s="60"/>
      <c r="M4354" s="60"/>
      <c r="N4354" s="60"/>
      <c r="O4354" s="60"/>
    </row>
    <row r="4355" spans="1:15" x14ac:dyDescent="0.25">
      <c r="A4355" s="60"/>
      <c r="B4355" s="60"/>
      <c r="C4355" s="60"/>
      <c r="D4355" s="60"/>
      <c r="E4355" s="60"/>
      <c r="F4355" s="60"/>
      <c r="G4355" s="60"/>
      <c r="H4355" s="60"/>
      <c r="I4355" s="60"/>
      <c r="J4355" s="60"/>
      <c r="K4355" s="60"/>
      <c r="L4355" s="60"/>
      <c r="M4355" s="60"/>
      <c r="N4355" s="60"/>
      <c r="O4355" s="60"/>
    </row>
    <row r="4356" spans="1:15" x14ac:dyDescent="0.25">
      <c r="A4356" s="60"/>
      <c r="B4356" s="60"/>
      <c r="C4356" s="60"/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0"/>
    </row>
    <row r="4357" spans="1:15" x14ac:dyDescent="0.25">
      <c r="A4357" s="60"/>
      <c r="B4357" s="60"/>
      <c r="C4357" s="60"/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0"/>
    </row>
    <row r="4358" spans="1:15" x14ac:dyDescent="0.25">
      <c r="A4358" s="60"/>
      <c r="B4358" s="60"/>
      <c r="C4358" s="60"/>
      <c r="D4358" s="60"/>
      <c r="E4358" s="60"/>
      <c r="F4358" s="60"/>
      <c r="G4358" s="60"/>
      <c r="H4358" s="60"/>
      <c r="I4358" s="60"/>
      <c r="J4358" s="60"/>
      <c r="K4358" s="60"/>
      <c r="L4358" s="60"/>
      <c r="M4358" s="60"/>
      <c r="N4358" s="60"/>
      <c r="O4358" s="60"/>
    </row>
    <row r="4359" spans="1:15" x14ac:dyDescent="0.25">
      <c r="A4359" s="60"/>
      <c r="B4359" s="60"/>
      <c r="C4359" s="60"/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0"/>
    </row>
    <row r="4360" spans="1:15" x14ac:dyDescent="0.25">
      <c r="A4360" s="60"/>
      <c r="B4360" s="60"/>
      <c r="C4360" s="60"/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0"/>
    </row>
    <row r="4361" spans="1:15" x14ac:dyDescent="0.25">
      <c r="A4361" s="60"/>
      <c r="B4361" s="60"/>
      <c r="C4361" s="60"/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0"/>
    </row>
    <row r="4362" spans="1:15" x14ac:dyDescent="0.25">
      <c r="A4362" s="60"/>
      <c r="B4362" s="60"/>
      <c r="C4362" s="60"/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0"/>
    </row>
    <row r="4363" spans="1:15" x14ac:dyDescent="0.25">
      <c r="A4363" s="60"/>
      <c r="B4363" s="60"/>
      <c r="C4363" s="60"/>
      <c r="D4363" s="60"/>
      <c r="E4363" s="60"/>
      <c r="F4363" s="60"/>
      <c r="G4363" s="60"/>
      <c r="H4363" s="60"/>
      <c r="I4363" s="60"/>
      <c r="J4363" s="60"/>
      <c r="K4363" s="60"/>
      <c r="L4363" s="60"/>
      <c r="M4363" s="60"/>
      <c r="N4363" s="60"/>
      <c r="O4363" s="60"/>
    </row>
    <row r="4364" spans="1:15" x14ac:dyDescent="0.25">
      <c r="A4364" s="60"/>
      <c r="B4364" s="60"/>
      <c r="C4364" s="60"/>
      <c r="D4364" s="60"/>
      <c r="E4364" s="60"/>
      <c r="F4364" s="60"/>
      <c r="G4364" s="60"/>
      <c r="H4364" s="60"/>
      <c r="I4364" s="60"/>
      <c r="J4364" s="60"/>
      <c r="K4364" s="60"/>
      <c r="L4364" s="60"/>
      <c r="M4364" s="60"/>
      <c r="N4364" s="60"/>
      <c r="O4364" s="60"/>
    </row>
    <row r="4365" spans="1:15" x14ac:dyDescent="0.25">
      <c r="A4365" s="60"/>
      <c r="B4365" s="60"/>
      <c r="C4365" s="60"/>
      <c r="D4365" s="60"/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</row>
    <row r="4366" spans="1:15" x14ac:dyDescent="0.25">
      <c r="A4366" s="60"/>
      <c r="B4366" s="60"/>
      <c r="C4366" s="60"/>
      <c r="D4366" s="60"/>
      <c r="E4366" s="60"/>
      <c r="F4366" s="60"/>
      <c r="G4366" s="60"/>
      <c r="H4366" s="60"/>
      <c r="I4366" s="60"/>
      <c r="J4366" s="60"/>
      <c r="K4366" s="60"/>
      <c r="L4366" s="60"/>
      <c r="M4366" s="60"/>
      <c r="N4366" s="60"/>
      <c r="O4366" s="60"/>
    </row>
    <row r="4367" spans="1:15" x14ac:dyDescent="0.25">
      <c r="A4367" s="60"/>
      <c r="B4367" s="60"/>
      <c r="C4367" s="60"/>
      <c r="D4367" s="60"/>
      <c r="E4367" s="60"/>
      <c r="F4367" s="60"/>
      <c r="G4367" s="60"/>
      <c r="H4367" s="60"/>
      <c r="I4367" s="60"/>
      <c r="J4367" s="60"/>
      <c r="K4367" s="60"/>
      <c r="L4367" s="60"/>
      <c r="M4367" s="60"/>
      <c r="N4367" s="60"/>
      <c r="O4367" s="60"/>
    </row>
    <row r="4368" spans="1:15" x14ac:dyDescent="0.25">
      <c r="A4368" s="60"/>
      <c r="B4368" s="60"/>
      <c r="C4368" s="60"/>
      <c r="D4368" s="60"/>
      <c r="E4368" s="60"/>
      <c r="F4368" s="60"/>
      <c r="G4368" s="60"/>
      <c r="H4368" s="60"/>
      <c r="I4368" s="60"/>
      <c r="J4368" s="60"/>
      <c r="K4368" s="60"/>
      <c r="L4368" s="60"/>
      <c r="M4368" s="60"/>
      <c r="N4368" s="60"/>
      <c r="O4368" s="60"/>
    </row>
    <row r="4369" spans="1:15" x14ac:dyDescent="0.25">
      <c r="A4369" s="60"/>
      <c r="B4369" s="60"/>
      <c r="C4369" s="60"/>
      <c r="D4369" s="60"/>
      <c r="E4369" s="60"/>
      <c r="F4369" s="60"/>
      <c r="G4369" s="60"/>
      <c r="H4369" s="60"/>
      <c r="I4369" s="60"/>
      <c r="J4369" s="60"/>
      <c r="K4369" s="60"/>
      <c r="L4369" s="60"/>
      <c r="M4369" s="60"/>
      <c r="N4369" s="60"/>
      <c r="O4369" s="60"/>
    </row>
    <row r="4370" spans="1:15" x14ac:dyDescent="0.25">
      <c r="A4370" s="60"/>
      <c r="B4370" s="60"/>
      <c r="C4370" s="60"/>
      <c r="D4370" s="60"/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</row>
    <row r="4371" spans="1:15" x14ac:dyDescent="0.25">
      <c r="A4371" s="60"/>
      <c r="B4371" s="60"/>
      <c r="C4371" s="60"/>
      <c r="D4371" s="60"/>
      <c r="E4371" s="60"/>
      <c r="F4371" s="60"/>
      <c r="G4371" s="60"/>
      <c r="H4371" s="60"/>
      <c r="I4371" s="60"/>
      <c r="J4371" s="60"/>
      <c r="K4371" s="60"/>
      <c r="L4371" s="60"/>
      <c r="M4371" s="60"/>
      <c r="N4371" s="60"/>
      <c r="O4371" s="60"/>
    </row>
    <row r="4372" spans="1:15" x14ac:dyDescent="0.25">
      <c r="A4372" s="60"/>
      <c r="B4372" s="60"/>
      <c r="C4372" s="60"/>
      <c r="D4372" s="60"/>
      <c r="E4372" s="60"/>
      <c r="F4372" s="60"/>
      <c r="G4372" s="60"/>
      <c r="H4372" s="60"/>
      <c r="I4372" s="60"/>
      <c r="J4372" s="60"/>
      <c r="K4372" s="60"/>
      <c r="L4372" s="60"/>
      <c r="M4372" s="60"/>
      <c r="N4372" s="60"/>
      <c r="O4372" s="60"/>
    </row>
    <row r="4373" spans="1:15" x14ac:dyDescent="0.25">
      <c r="A4373" s="60"/>
      <c r="B4373" s="60"/>
      <c r="C4373" s="60"/>
      <c r="D4373" s="60"/>
      <c r="E4373" s="60"/>
      <c r="F4373" s="60"/>
      <c r="G4373" s="60"/>
      <c r="H4373" s="60"/>
      <c r="I4373" s="60"/>
      <c r="J4373" s="60"/>
      <c r="K4373" s="60"/>
      <c r="L4373" s="60"/>
      <c r="M4373" s="60"/>
      <c r="N4373" s="60"/>
      <c r="O4373" s="60"/>
    </row>
    <row r="4374" spans="1:15" x14ac:dyDescent="0.25">
      <c r="A4374" s="60"/>
      <c r="B4374" s="60"/>
      <c r="C4374" s="60"/>
      <c r="D4374" s="60"/>
      <c r="E4374" s="60"/>
      <c r="F4374" s="60"/>
      <c r="G4374" s="60"/>
      <c r="H4374" s="60"/>
      <c r="I4374" s="60"/>
      <c r="J4374" s="60"/>
      <c r="K4374" s="60"/>
      <c r="L4374" s="60"/>
      <c r="M4374" s="60"/>
      <c r="N4374" s="60"/>
      <c r="O4374" s="60"/>
    </row>
    <row r="4375" spans="1:15" x14ac:dyDescent="0.25">
      <c r="A4375" s="60"/>
      <c r="B4375" s="60"/>
      <c r="C4375" s="60"/>
      <c r="D4375" s="60"/>
      <c r="E4375" s="60"/>
      <c r="F4375" s="60"/>
      <c r="G4375" s="60"/>
      <c r="H4375" s="60"/>
      <c r="I4375" s="60"/>
      <c r="J4375" s="60"/>
      <c r="K4375" s="60"/>
      <c r="L4375" s="60"/>
      <c r="M4375" s="60"/>
      <c r="N4375" s="60"/>
      <c r="O4375" s="60"/>
    </row>
    <row r="4376" spans="1:15" x14ac:dyDescent="0.25">
      <c r="A4376" s="60"/>
      <c r="B4376" s="60"/>
      <c r="C4376" s="60"/>
      <c r="D4376" s="60"/>
      <c r="E4376" s="60"/>
      <c r="F4376" s="60"/>
      <c r="G4376" s="60"/>
      <c r="H4376" s="60"/>
      <c r="I4376" s="60"/>
      <c r="J4376" s="60"/>
      <c r="K4376" s="60"/>
      <c r="L4376" s="60"/>
      <c r="M4376" s="60"/>
      <c r="N4376" s="60"/>
      <c r="O4376" s="60"/>
    </row>
    <row r="4377" spans="1:15" x14ac:dyDescent="0.25">
      <c r="A4377" s="60"/>
      <c r="B4377" s="60"/>
      <c r="C4377" s="60"/>
      <c r="D4377" s="60"/>
      <c r="E4377" s="60"/>
      <c r="F4377" s="60"/>
      <c r="G4377" s="60"/>
      <c r="H4377" s="60"/>
      <c r="I4377" s="60"/>
      <c r="J4377" s="60"/>
      <c r="K4377" s="60"/>
      <c r="L4377" s="60"/>
      <c r="M4377" s="60"/>
      <c r="N4377" s="60"/>
      <c r="O4377" s="60"/>
    </row>
    <row r="4378" spans="1:15" x14ac:dyDescent="0.25">
      <c r="A4378" s="60"/>
      <c r="B4378" s="60"/>
      <c r="C4378" s="60"/>
      <c r="D4378" s="60"/>
      <c r="E4378" s="60"/>
      <c r="F4378" s="60"/>
      <c r="G4378" s="60"/>
      <c r="H4378" s="60"/>
      <c r="I4378" s="60"/>
      <c r="J4378" s="60"/>
      <c r="K4378" s="60"/>
      <c r="L4378" s="60"/>
      <c r="M4378" s="60"/>
      <c r="N4378" s="60"/>
      <c r="O4378" s="60"/>
    </row>
    <row r="4379" spans="1:15" x14ac:dyDescent="0.25">
      <c r="A4379" s="60"/>
      <c r="B4379" s="60"/>
      <c r="C4379" s="60"/>
      <c r="D4379" s="60"/>
      <c r="E4379" s="60"/>
      <c r="F4379" s="60"/>
      <c r="G4379" s="60"/>
      <c r="H4379" s="60"/>
      <c r="I4379" s="60"/>
      <c r="J4379" s="60"/>
      <c r="K4379" s="60"/>
      <c r="L4379" s="60"/>
      <c r="M4379" s="60"/>
      <c r="N4379" s="60"/>
      <c r="O4379" s="60"/>
    </row>
    <row r="4380" spans="1:15" x14ac:dyDescent="0.25">
      <c r="A4380" s="60"/>
      <c r="B4380" s="60"/>
      <c r="C4380" s="60"/>
      <c r="D4380" s="60"/>
      <c r="E4380" s="60"/>
      <c r="F4380" s="60"/>
      <c r="G4380" s="60"/>
      <c r="H4380" s="60"/>
      <c r="I4380" s="60"/>
      <c r="J4380" s="60"/>
      <c r="K4380" s="60"/>
      <c r="L4380" s="60"/>
      <c r="M4380" s="60"/>
      <c r="N4380" s="60"/>
      <c r="O4380" s="60"/>
    </row>
    <row r="4381" spans="1:15" x14ac:dyDescent="0.25">
      <c r="A4381" s="60"/>
      <c r="B4381" s="60"/>
      <c r="C4381" s="60"/>
      <c r="D4381" s="60"/>
      <c r="E4381" s="60"/>
      <c r="F4381" s="60"/>
      <c r="G4381" s="60"/>
      <c r="H4381" s="60"/>
      <c r="I4381" s="60"/>
      <c r="J4381" s="60"/>
      <c r="K4381" s="60"/>
      <c r="L4381" s="60"/>
      <c r="M4381" s="60"/>
      <c r="N4381" s="60"/>
      <c r="O4381" s="60"/>
    </row>
    <row r="4382" spans="1:15" x14ac:dyDescent="0.25">
      <c r="A4382" s="60"/>
      <c r="B4382" s="60"/>
      <c r="C4382" s="60"/>
      <c r="D4382" s="60"/>
      <c r="E4382" s="60"/>
      <c r="F4382" s="60"/>
      <c r="G4382" s="60"/>
      <c r="H4382" s="60"/>
      <c r="I4382" s="60"/>
      <c r="J4382" s="60"/>
      <c r="K4382" s="60"/>
      <c r="L4382" s="60"/>
      <c r="M4382" s="60"/>
      <c r="N4382" s="60"/>
      <c r="O4382" s="60"/>
    </row>
    <row r="4383" spans="1:15" x14ac:dyDescent="0.25">
      <c r="A4383" s="60"/>
      <c r="B4383" s="60"/>
      <c r="C4383" s="60"/>
      <c r="D4383" s="60"/>
      <c r="E4383" s="60"/>
      <c r="F4383" s="60"/>
      <c r="G4383" s="60"/>
      <c r="H4383" s="60"/>
      <c r="I4383" s="60"/>
      <c r="J4383" s="60"/>
      <c r="K4383" s="60"/>
      <c r="L4383" s="60"/>
      <c r="M4383" s="60"/>
      <c r="N4383" s="60"/>
      <c r="O4383" s="60"/>
    </row>
    <row r="4384" spans="1:15" x14ac:dyDescent="0.25">
      <c r="A4384" s="60"/>
      <c r="B4384" s="60"/>
      <c r="C4384" s="60"/>
      <c r="D4384" s="60"/>
      <c r="E4384" s="60"/>
      <c r="F4384" s="60"/>
      <c r="G4384" s="60"/>
      <c r="H4384" s="60"/>
      <c r="I4384" s="60"/>
      <c r="J4384" s="60"/>
      <c r="K4384" s="60"/>
      <c r="L4384" s="60"/>
      <c r="M4384" s="60"/>
      <c r="N4384" s="60"/>
      <c r="O4384" s="60"/>
    </row>
    <row r="4385" spans="1:15" x14ac:dyDescent="0.25">
      <c r="A4385" s="60"/>
      <c r="B4385" s="60"/>
      <c r="C4385" s="60"/>
      <c r="D4385" s="60"/>
      <c r="E4385" s="60"/>
      <c r="F4385" s="60"/>
      <c r="G4385" s="60"/>
      <c r="H4385" s="60"/>
      <c r="I4385" s="60"/>
      <c r="J4385" s="60"/>
      <c r="K4385" s="60"/>
      <c r="L4385" s="60"/>
      <c r="M4385" s="60"/>
      <c r="N4385" s="60"/>
      <c r="O4385" s="60"/>
    </row>
    <row r="4386" spans="1:15" x14ac:dyDescent="0.25">
      <c r="A4386" s="60"/>
      <c r="B4386" s="60"/>
      <c r="C4386" s="60"/>
      <c r="D4386" s="60"/>
      <c r="E4386" s="60"/>
      <c r="F4386" s="60"/>
      <c r="G4386" s="60"/>
      <c r="H4386" s="60"/>
      <c r="I4386" s="60"/>
      <c r="J4386" s="60"/>
      <c r="K4386" s="60"/>
      <c r="L4386" s="60"/>
      <c r="M4386" s="60"/>
      <c r="N4386" s="60"/>
      <c r="O4386" s="60"/>
    </row>
    <row r="4387" spans="1:15" x14ac:dyDescent="0.25">
      <c r="A4387" s="60"/>
      <c r="B4387" s="60"/>
      <c r="C4387" s="60"/>
      <c r="D4387" s="60"/>
      <c r="E4387" s="60"/>
      <c r="F4387" s="60"/>
      <c r="G4387" s="60"/>
      <c r="H4387" s="60"/>
      <c r="I4387" s="60"/>
      <c r="J4387" s="60"/>
      <c r="K4387" s="60"/>
      <c r="L4387" s="60"/>
      <c r="M4387" s="60"/>
      <c r="N4387" s="60"/>
      <c r="O4387" s="60"/>
    </row>
    <row r="4388" spans="1:15" x14ac:dyDescent="0.25">
      <c r="A4388" s="60"/>
      <c r="B4388" s="60"/>
      <c r="C4388" s="60"/>
      <c r="D4388" s="60"/>
      <c r="E4388" s="60"/>
      <c r="F4388" s="60"/>
      <c r="G4388" s="60"/>
      <c r="H4388" s="60"/>
      <c r="I4388" s="60"/>
      <c r="J4388" s="60"/>
      <c r="K4388" s="60"/>
      <c r="L4388" s="60"/>
      <c r="M4388" s="60"/>
      <c r="N4388" s="60"/>
      <c r="O4388" s="60"/>
    </row>
    <row r="4389" spans="1:15" x14ac:dyDescent="0.25">
      <c r="A4389" s="60"/>
      <c r="B4389" s="60"/>
      <c r="C4389" s="60"/>
      <c r="D4389" s="60"/>
      <c r="E4389" s="60"/>
      <c r="F4389" s="60"/>
      <c r="G4389" s="60"/>
      <c r="H4389" s="60"/>
      <c r="I4389" s="60"/>
      <c r="J4389" s="60"/>
      <c r="K4389" s="60"/>
      <c r="L4389" s="60"/>
      <c r="M4389" s="60"/>
      <c r="N4389" s="60"/>
      <c r="O4389" s="60"/>
    </row>
    <row r="4390" spans="1:15" x14ac:dyDescent="0.25">
      <c r="A4390" s="60"/>
      <c r="B4390" s="60"/>
      <c r="C4390" s="60"/>
      <c r="D4390" s="60"/>
      <c r="E4390" s="60"/>
      <c r="F4390" s="60"/>
      <c r="G4390" s="60"/>
      <c r="H4390" s="60"/>
      <c r="I4390" s="60"/>
      <c r="J4390" s="60"/>
      <c r="K4390" s="60"/>
      <c r="L4390" s="60"/>
      <c r="M4390" s="60"/>
      <c r="N4390" s="60"/>
      <c r="O4390" s="60"/>
    </row>
    <row r="4391" spans="1:15" x14ac:dyDescent="0.25">
      <c r="A4391" s="60"/>
      <c r="B4391" s="60"/>
      <c r="C4391" s="60"/>
      <c r="D4391" s="60"/>
      <c r="E4391" s="60"/>
      <c r="F4391" s="60"/>
      <c r="G4391" s="60"/>
      <c r="H4391" s="60"/>
      <c r="I4391" s="60"/>
      <c r="J4391" s="60"/>
      <c r="K4391" s="60"/>
      <c r="L4391" s="60"/>
      <c r="M4391" s="60"/>
      <c r="N4391" s="60"/>
      <c r="O4391" s="60"/>
    </row>
    <row r="4392" spans="1:15" x14ac:dyDescent="0.25">
      <c r="A4392" s="60"/>
      <c r="B4392" s="60"/>
      <c r="C4392" s="60"/>
      <c r="D4392" s="60"/>
      <c r="E4392" s="60"/>
      <c r="F4392" s="60"/>
      <c r="G4392" s="60"/>
      <c r="H4392" s="60"/>
      <c r="I4392" s="60"/>
      <c r="J4392" s="60"/>
      <c r="K4392" s="60"/>
      <c r="L4392" s="60"/>
      <c r="M4392" s="60"/>
      <c r="N4392" s="60"/>
      <c r="O4392" s="60"/>
    </row>
    <row r="4393" spans="1:15" x14ac:dyDescent="0.25">
      <c r="A4393" s="60"/>
      <c r="B4393" s="60"/>
      <c r="C4393" s="60"/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0"/>
    </row>
    <row r="4394" spans="1:15" x14ac:dyDescent="0.25">
      <c r="A4394" s="60"/>
      <c r="B4394" s="60"/>
      <c r="C4394" s="60"/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0"/>
    </row>
    <row r="4395" spans="1:15" x14ac:dyDescent="0.25">
      <c r="A4395" s="60"/>
      <c r="B4395" s="60"/>
      <c r="C4395" s="60"/>
      <c r="D4395" s="60"/>
      <c r="E4395" s="60"/>
      <c r="F4395" s="60"/>
      <c r="G4395" s="60"/>
      <c r="H4395" s="60"/>
      <c r="I4395" s="60"/>
      <c r="J4395" s="60"/>
      <c r="K4395" s="60"/>
      <c r="L4395" s="60"/>
      <c r="M4395" s="60"/>
      <c r="N4395" s="60"/>
      <c r="O4395" s="60"/>
    </row>
    <row r="4396" spans="1:15" x14ac:dyDescent="0.25">
      <c r="A4396" s="60"/>
      <c r="B4396" s="60"/>
      <c r="C4396" s="60"/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0"/>
    </row>
    <row r="4397" spans="1:15" x14ac:dyDescent="0.25">
      <c r="A4397" s="60"/>
      <c r="B4397" s="60"/>
      <c r="C4397" s="60"/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0"/>
    </row>
    <row r="4398" spans="1:15" x14ac:dyDescent="0.25">
      <c r="A4398" s="60"/>
      <c r="B4398" s="60"/>
      <c r="C4398" s="60"/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0"/>
    </row>
    <row r="4399" spans="1:15" x14ac:dyDescent="0.25">
      <c r="A4399" s="60"/>
      <c r="B4399" s="60"/>
      <c r="C4399" s="60"/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0"/>
    </row>
    <row r="4400" spans="1:15" x14ac:dyDescent="0.25">
      <c r="A4400" s="60"/>
      <c r="B4400" s="60"/>
      <c r="C4400" s="60"/>
      <c r="D4400" s="60"/>
      <c r="E4400" s="60"/>
      <c r="F4400" s="60"/>
      <c r="G4400" s="60"/>
      <c r="H4400" s="60"/>
      <c r="I4400" s="60"/>
      <c r="J4400" s="60"/>
      <c r="K4400" s="60"/>
      <c r="L4400" s="60"/>
      <c r="M4400" s="60"/>
      <c r="N4400" s="60"/>
      <c r="O4400" s="60"/>
    </row>
    <row r="4401" spans="1:15" x14ac:dyDescent="0.25">
      <c r="A4401" s="60"/>
      <c r="B4401" s="60"/>
      <c r="C4401" s="60"/>
      <c r="D4401" s="60"/>
      <c r="E4401" s="60"/>
      <c r="F4401" s="60"/>
      <c r="G4401" s="60"/>
      <c r="H4401" s="60"/>
      <c r="I4401" s="60"/>
      <c r="J4401" s="60"/>
      <c r="K4401" s="60"/>
      <c r="L4401" s="60"/>
      <c r="M4401" s="60"/>
      <c r="N4401" s="60"/>
      <c r="O4401" s="60"/>
    </row>
    <row r="4402" spans="1:15" x14ac:dyDescent="0.25">
      <c r="A4402" s="60"/>
      <c r="B4402" s="60"/>
      <c r="C4402" s="60"/>
      <c r="D4402" s="60"/>
      <c r="E4402" s="60"/>
      <c r="F4402" s="60"/>
      <c r="G4402" s="60"/>
      <c r="H4402" s="60"/>
      <c r="I4402" s="60"/>
      <c r="J4402" s="60"/>
      <c r="K4402" s="60"/>
      <c r="L4402" s="60"/>
      <c r="M4402" s="60"/>
      <c r="N4402" s="60"/>
      <c r="O4402" s="60"/>
    </row>
    <row r="4403" spans="1:15" x14ac:dyDescent="0.25">
      <c r="A4403" s="60"/>
      <c r="B4403" s="60"/>
      <c r="C4403" s="60"/>
      <c r="D4403" s="60"/>
      <c r="E4403" s="60"/>
      <c r="F4403" s="60"/>
      <c r="G4403" s="60"/>
      <c r="H4403" s="60"/>
      <c r="I4403" s="60"/>
      <c r="J4403" s="60"/>
      <c r="K4403" s="60"/>
      <c r="L4403" s="60"/>
      <c r="M4403" s="60"/>
      <c r="N4403" s="60"/>
      <c r="O4403" s="60"/>
    </row>
    <row r="4404" spans="1:15" x14ac:dyDescent="0.25">
      <c r="A4404" s="60"/>
      <c r="B4404" s="60"/>
      <c r="C4404" s="60"/>
      <c r="D4404" s="60"/>
      <c r="E4404" s="60"/>
      <c r="F4404" s="60"/>
      <c r="G4404" s="60"/>
      <c r="H4404" s="60"/>
      <c r="I4404" s="60"/>
      <c r="J4404" s="60"/>
      <c r="K4404" s="60"/>
      <c r="L4404" s="60"/>
      <c r="M4404" s="60"/>
      <c r="N4404" s="60"/>
      <c r="O4404" s="60"/>
    </row>
    <row r="4405" spans="1:15" x14ac:dyDescent="0.25">
      <c r="A4405" s="60"/>
      <c r="B4405" s="60"/>
      <c r="C4405" s="60"/>
      <c r="D4405" s="60"/>
      <c r="E4405" s="60"/>
      <c r="F4405" s="60"/>
      <c r="G4405" s="60"/>
      <c r="H4405" s="60"/>
      <c r="I4405" s="60"/>
      <c r="J4405" s="60"/>
      <c r="K4405" s="60"/>
      <c r="L4405" s="60"/>
      <c r="M4405" s="60"/>
      <c r="N4405" s="60"/>
      <c r="O4405" s="60"/>
    </row>
    <row r="4406" spans="1:15" x14ac:dyDescent="0.25">
      <c r="A4406" s="60"/>
      <c r="B4406" s="60"/>
      <c r="C4406" s="60"/>
      <c r="D4406" s="60"/>
      <c r="E4406" s="60"/>
      <c r="F4406" s="60"/>
      <c r="G4406" s="60"/>
      <c r="H4406" s="60"/>
      <c r="I4406" s="60"/>
      <c r="J4406" s="60"/>
      <c r="K4406" s="60"/>
      <c r="L4406" s="60"/>
      <c r="M4406" s="60"/>
      <c r="N4406" s="60"/>
      <c r="O4406" s="60"/>
    </row>
    <row r="4407" spans="1:15" x14ac:dyDescent="0.25">
      <c r="A4407" s="60"/>
      <c r="B4407" s="60"/>
      <c r="C4407" s="60"/>
      <c r="D4407" s="60"/>
      <c r="E4407" s="60"/>
      <c r="F4407" s="60"/>
      <c r="G4407" s="60"/>
      <c r="H4407" s="60"/>
      <c r="I4407" s="60"/>
      <c r="J4407" s="60"/>
      <c r="K4407" s="60"/>
      <c r="L4407" s="60"/>
      <c r="M4407" s="60"/>
      <c r="N4407" s="60"/>
      <c r="O4407" s="60"/>
    </row>
    <row r="4408" spans="1:15" x14ac:dyDescent="0.25">
      <c r="A4408" s="60"/>
      <c r="B4408" s="60"/>
      <c r="C4408" s="60"/>
      <c r="D4408" s="60"/>
      <c r="E4408" s="60"/>
      <c r="F4408" s="60"/>
      <c r="G4408" s="60"/>
      <c r="H4408" s="60"/>
      <c r="I4408" s="60"/>
      <c r="J4408" s="60"/>
      <c r="K4408" s="60"/>
      <c r="L4408" s="60"/>
      <c r="M4408" s="60"/>
      <c r="N4408" s="60"/>
      <c r="O4408" s="60"/>
    </row>
    <row r="4409" spans="1:15" x14ac:dyDescent="0.25">
      <c r="A4409" s="60"/>
      <c r="B4409" s="60"/>
      <c r="C4409" s="60"/>
      <c r="D4409" s="60"/>
      <c r="E4409" s="60"/>
      <c r="F4409" s="60"/>
      <c r="G4409" s="60"/>
      <c r="H4409" s="60"/>
      <c r="I4409" s="60"/>
      <c r="J4409" s="60"/>
      <c r="K4409" s="60"/>
      <c r="L4409" s="60"/>
      <c r="M4409" s="60"/>
      <c r="N4409" s="60"/>
      <c r="O4409" s="60"/>
    </row>
    <row r="4410" spans="1:15" x14ac:dyDescent="0.25">
      <c r="A4410" s="60"/>
      <c r="B4410" s="60"/>
      <c r="C4410" s="60"/>
      <c r="D4410" s="60"/>
      <c r="E4410" s="60"/>
      <c r="F4410" s="60"/>
      <c r="G4410" s="60"/>
      <c r="H4410" s="60"/>
      <c r="I4410" s="60"/>
      <c r="J4410" s="60"/>
      <c r="K4410" s="60"/>
      <c r="L4410" s="60"/>
      <c r="M4410" s="60"/>
      <c r="N4410" s="60"/>
      <c r="O4410" s="60"/>
    </row>
    <row r="4411" spans="1:15" x14ac:dyDescent="0.25">
      <c r="A4411" s="60"/>
      <c r="B4411" s="60"/>
      <c r="C4411" s="60"/>
      <c r="D4411" s="60"/>
      <c r="E4411" s="60"/>
      <c r="F4411" s="60"/>
      <c r="G4411" s="60"/>
      <c r="H4411" s="60"/>
      <c r="I4411" s="60"/>
      <c r="J4411" s="60"/>
      <c r="K4411" s="60"/>
      <c r="L4411" s="60"/>
      <c r="M4411" s="60"/>
      <c r="N4411" s="60"/>
      <c r="O4411" s="60"/>
    </row>
    <row r="4412" spans="1:15" x14ac:dyDescent="0.25">
      <c r="A4412" s="60"/>
      <c r="B4412" s="60"/>
      <c r="C4412" s="60"/>
      <c r="D4412" s="60"/>
      <c r="E4412" s="60"/>
      <c r="F4412" s="60"/>
      <c r="G4412" s="60"/>
      <c r="H4412" s="60"/>
      <c r="I4412" s="60"/>
      <c r="J4412" s="60"/>
      <c r="K4412" s="60"/>
      <c r="L4412" s="60"/>
      <c r="M4412" s="60"/>
      <c r="N4412" s="60"/>
      <c r="O4412" s="60"/>
    </row>
    <row r="4413" spans="1:15" x14ac:dyDescent="0.25">
      <c r="A4413" s="60"/>
      <c r="B4413" s="60"/>
      <c r="C4413" s="60"/>
      <c r="D4413" s="60"/>
      <c r="E4413" s="60"/>
      <c r="F4413" s="60"/>
      <c r="G4413" s="60"/>
      <c r="H4413" s="60"/>
      <c r="I4413" s="60"/>
      <c r="J4413" s="60"/>
      <c r="K4413" s="60"/>
      <c r="L4413" s="60"/>
      <c r="M4413" s="60"/>
      <c r="N4413" s="60"/>
      <c r="O4413" s="60"/>
    </row>
    <row r="4414" spans="1:15" x14ac:dyDescent="0.25">
      <c r="A4414" s="60"/>
      <c r="B4414" s="60"/>
      <c r="C4414" s="60"/>
      <c r="D4414" s="60"/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</row>
    <row r="4415" spans="1:15" x14ac:dyDescent="0.25">
      <c r="A4415" s="60"/>
      <c r="B4415" s="60"/>
      <c r="C4415" s="60"/>
      <c r="D4415" s="60"/>
      <c r="E4415" s="60"/>
      <c r="F4415" s="60"/>
      <c r="G4415" s="60"/>
      <c r="H4415" s="60"/>
      <c r="I4415" s="60"/>
      <c r="J4415" s="60"/>
      <c r="K4415" s="60"/>
      <c r="L4415" s="60"/>
      <c r="M4415" s="60"/>
      <c r="N4415" s="60"/>
      <c r="O4415" s="60"/>
    </row>
    <row r="4416" spans="1:15" x14ac:dyDescent="0.25">
      <c r="A4416" s="60"/>
      <c r="B4416" s="60"/>
      <c r="C4416" s="60"/>
      <c r="D4416" s="60"/>
      <c r="E4416" s="60"/>
      <c r="F4416" s="60"/>
      <c r="G4416" s="60"/>
      <c r="H4416" s="60"/>
      <c r="I4416" s="60"/>
      <c r="J4416" s="60"/>
      <c r="K4416" s="60"/>
      <c r="L4416" s="60"/>
      <c r="M4416" s="60"/>
      <c r="N4416" s="60"/>
      <c r="O4416" s="60"/>
    </row>
    <row r="4417" spans="1:15" x14ac:dyDescent="0.25">
      <c r="A4417" s="60"/>
      <c r="B4417" s="60"/>
      <c r="C4417" s="60"/>
      <c r="D4417" s="60"/>
      <c r="E4417" s="60"/>
      <c r="F4417" s="60"/>
      <c r="G4417" s="60"/>
      <c r="H4417" s="60"/>
      <c r="I4417" s="60"/>
      <c r="J4417" s="60"/>
      <c r="K4417" s="60"/>
      <c r="L4417" s="60"/>
      <c r="M4417" s="60"/>
      <c r="N4417" s="60"/>
      <c r="O4417" s="60"/>
    </row>
    <row r="4418" spans="1:15" x14ac:dyDescent="0.25">
      <c r="A4418" s="60"/>
      <c r="B4418" s="60"/>
      <c r="C4418" s="60"/>
      <c r="D4418" s="60"/>
      <c r="E4418" s="60"/>
      <c r="F4418" s="60"/>
      <c r="G4418" s="60"/>
      <c r="H4418" s="60"/>
      <c r="I4418" s="60"/>
      <c r="J4418" s="60"/>
      <c r="K4418" s="60"/>
      <c r="L4418" s="60"/>
      <c r="M4418" s="60"/>
      <c r="N4418" s="60"/>
      <c r="O4418" s="60"/>
    </row>
    <row r="4419" spans="1:15" x14ac:dyDescent="0.25">
      <c r="A4419" s="60"/>
      <c r="B4419" s="60"/>
      <c r="C4419" s="60"/>
      <c r="D4419" s="60"/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</row>
    <row r="4420" spans="1:15" x14ac:dyDescent="0.25">
      <c r="A4420" s="60"/>
      <c r="B4420" s="60"/>
      <c r="C4420" s="60"/>
      <c r="D4420" s="60"/>
      <c r="E4420" s="60"/>
      <c r="F4420" s="60"/>
      <c r="G4420" s="60"/>
      <c r="H4420" s="60"/>
      <c r="I4420" s="60"/>
      <c r="J4420" s="60"/>
      <c r="K4420" s="60"/>
      <c r="L4420" s="60"/>
      <c r="M4420" s="60"/>
      <c r="N4420" s="60"/>
      <c r="O4420" s="60"/>
    </row>
    <row r="4421" spans="1:15" x14ac:dyDescent="0.25">
      <c r="A4421" s="60"/>
      <c r="B4421" s="60"/>
      <c r="C4421" s="60"/>
      <c r="D4421" s="60"/>
      <c r="E4421" s="60"/>
      <c r="F4421" s="60"/>
      <c r="G4421" s="60"/>
      <c r="H4421" s="60"/>
      <c r="I4421" s="60"/>
      <c r="J4421" s="60"/>
      <c r="K4421" s="60"/>
      <c r="L4421" s="60"/>
      <c r="M4421" s="60"/>
      <c r="N4421" s="60"/>
      <c r="O4421" s="60"/>
    </row>
    <row r="4422" spans="1:15" x14ac:dyDescent="0.25">
      <c r="A4422" s="60"/>
      <c r="B4422" s="60"/>
      <c r="C4422" s="60"/>
      <c r="D4422" s="60"/>
      <c r="E4422" s="60"/>
      <c r="F4422" s="60"/>
      <c r="G4422" s="60"/>
      <c r="H4422" s="60"/>
      <c r="I4422" s="60"/>
      <c r="J4422" s="60"/>
      <c r="K4422" s="60"/>
      <c r="L4422" s="60"/>
      <c r="M4422" s="60"/>
      <c r="N4422" s="60"/>
      <c r="O4422" s="60"/>
    </row>
    <row r="4423" spans="1:15" x14ac:dyDescent="0.25">
      <c r="A4423" s="60"/>
      <c r="B4423" s="60"/>
      <c r="C4423" s="60"/>
      <c r="D4423" s="60"/>
      <c r="E4423" s="60"/>
      <c r="F4423" s="60"/>
      <c r="G4423" s="60"/>
      <c r="H4423" s="60"/>
      <c r="I4423" s="60"/>
      <c r="J4423" s="60"/>
      <c r="K4423" s="60"/>
      <c r="L4423" s="60"/>
      <c r="M4423" s="60"/>
      <c r="N4423" s="60"/>
      <c r="O4423" s="60"/>
    </row>
    <row r="4424" spans="1:15" x14ac:dyDescent="0.25">
      <c r="A4424" s="60"/>
      <c r="B4424" s="60"/>
      <c r="C4424" s="60"/>
      <c r="D4424" s="60"/>
      <c r="E4424" s="60"/>
      <c r="F4424" s="60"/>
      <c r="G4424" s="60"/>
      <c r="H4424" s="60"/>
      <c r="I4424" s="60"/>
      <c r="J4424" s="60"/>
      <c r="K4424" s="60"/>
      <c r="L4424" s="60"/>
      <c r="M4424" s="60"/>
      <c r="N4424" s="60"/>
      <c r="O4424" s="60"/>
    </row>
    <row r="4425" spans="1:15" x14ac:dyDescent="0.25">
      <c r="A4425" s="60"/>
      <c r="B4425" s="60"/>
      <c r="C4425" s="60"/>
      <c r="D4425" s="60"/>
      <c r="E4425" s="60"/>
      <c r="F4425" s="60"/>
      <c r="G4425" s="60"/>
      <c r="H4425" s="60"/>
      <c r="I4425" s="60"/>
      <c r="J4425" s="60"/>
      <c r="K4425" s="60"/>
      <c r="L4425" s="60"/>
      <c r="M4425" s="60"/>
      <c r="N4425" s="60"/>
      <c r="O4425" s="60"/>
    </row>
    <row r="4426" spans="1:15" x14ac:dyDescent="0.25">
      <c r="A4426" s="60"/>
      <c r="B4426" s="60"/>
      <c r="C4426" s="60"/>
      <c r="D4426" s="60"/>
      <c r="E4426" s="60"/>
      <c r="F4426" s="60"/>
      <c r="G4426" s="60"/>
      <c r="H4426" s="60"/>
      <c r="I4426" s="60"/>
      <c r="J4426" s="60"/>
      <c r="K4426" s="60"/>
      <c r="L4426" s="60"/>
      <c r="M4426" s="60"/>
      <c r="N4426" s="60"/>
      <c r="O4426" s="60"/>
    </row>
    <row r="4427" spans="1:15" x14ac:dyDescent="0.25">
      <c r="A4427" s="60"/>
      <c r="B4427" s="60"/>
      <c r="C4427" s="60"/>
      <c r="D4427" s="60"/>
      <c r="E4427" s="60"/>
      <c r="F4427" s="60"/>
      <c r="G4427" s="60"/>
      <c r="H4427" s="60"/>
      <c r="I4427" s="60"/>
      <c r="J4427" s="60"/>
      <c r="K4427" s="60"/>
      <c r="L4427" s="60"/>
      <c r="M4427" s="60"/>
      <c r="N4427" s="60"/>
      <c r="O4427" s="60"/>
    </row>
    <row r="4428" spans="1:15" x14ac:dyDescent="0.25">
      <c r="A4428" s="60"/>
      <c r="B4428" s="60"/>
      <c r="C4428" s="60"/>
      <c r="D4428" s="60"/>
      <c r="E4428" s="60"/>
      <c r="F4428" s="60"/>
      <c r="G4428" s="60"/>
      <c r="H4428" s="60"/>
      <c r="I4428" s="60"/>
      <c r="J4428" s="60"/>
      <c r="K4428" s="60"/>
      <c r="L4428" s="60"/>
      <c r="M4428" s="60"/>
      <c r="N4428" s="60"/>
      <c r="O4428" s="60"/>
    </row>
    <row r="4429" spans="1:15" x14ac:dyDescent="0.25">
      <c r="A4429" s="60"/>
      <c r="B4429" s="60"/>
      <c r="C4429" s="60"/>
      <c r="D4429" s="60"/>
      <c r="E4429" s="60"/>
      <c r="F4429" s="60"/>
      <c r="G4429" s="60"/>
      <c r="H4429" s="60"/>
      <c r="I4429" s="60"/>
      <c r="J4429" s="60"/>
      <c r="K4429" s="60"/>
      <c r="L4429" s="60"/>
      <c r="M4429" s="60"/>
      <c r="N4429" s="60"/>
      <c r="O4429" s="60"/>
    </row>
    <row r="4430" spans="1:15" x14ac:dyDescent="0.25">
      <c r="A4430" s="60"/>
      <c r="B4430" s="60"/>
      <c r="C4430" s="60"/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0"/>
    </row>
    <row r="4431" spans="1:15" x14ac:dyDescent="0.25">
      <c r="A4431" s="60"/>
      <c r="B4431" s="60"/>
      <c r="C4431" s="60"/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0"/>
    </row>
    <row r="4432" spans="1:15" x14ac:dyDescent="0.25">
      <c r="A4432" s="60"/>
      <c r="B4432" s="60"/>
      <c r="C4432" s="60"/>
      <c r="D4432" s="60"/>
      <c r="E4432" s="60"/>
      <c r="F4432" s="60"/>
      <c r="G4432" s="60"/>
      <c r="H4432" s="60"/>
      <c r="I4432" s="60"/>
      <c r="J4432" s="60"/>
      <c r="K4432" s="60"/>
      <c r="L4432" s="60"/>
      <c r="M4432" s="60"/>
      <c r="N4432" s="60"/>
      <c r="O4432" s="60"/>
    </row>
    <row r="4433" spans="1:15" x14ac:dyDescent="0.25">
      <c r="A4433" s="60"/>
      <c r="B4433" s="60"/>
      <c r="C4433" s="60"/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0"/>
    </row>
    <row r="4434" spans="1:15" x14ac:dyDescent="0.25">
      <c r="A4434" s="60"/>
      <c r="B4434" s="60"/>
      <c r="C4434" s="60"/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0"/>
    </row>
    <row r="4435" spans="1:15" x14ac:dyDescent="0.25">
      <c r="A4435" s="60"/>
      <c r="B4435" s="60"/>
      <c r="C4435" s="60"/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0"/>
    </row>
    <row r="4436" spans="1:15" x14ac:dyDescent="0.25">
      <c r="A4436" s="60"/>
      <c r="B4436" s="60"/>
      <c r="C4436" s="60"/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0"/>
    </row>
    <row r="4437" spans="1:15" x14ac:dyDescent="0.25">
      <c r="A4437" s="60"/>
      <c r="B4437" s="60"/>
      <c r="C4437" s="60"/>
      <c r="D4437" s="60"/>
      <c r="E4437" s="60"/>
      <c r="F4437" s="60"/>
      <c r="G4437" s="60"/>
      <c r="H4437" s="60"/>
      <c r="I4437" s="60"/>
      <c r="J4437" s="60"/>
      <c r="K4437" s="60"/>
      <c r="L4437" s="60"/>
      <c r="M4437" s="60"/>
      <c r="N4437" s="60"/>
      <c r="O4437" s="60"/>
    </row>
    <row r="4438" spans="1:15" x14ac:dyDescent="0.25">
      <c r="A4438" s="60"/>
      <c r="B4438" s="60"/>
      <c r="C4438" s="60"/>
      <c r="D4438" s="60"/>
      <c r="E4438" s="60"/>
      <c r="F4438" s="60"/>
      <c r="G4438" s="60"/>
      <c r="H4438" s="60"/>
      <c r="I4438" s="60"/>
      <c r="J4438" s="60"/>
      <c r="K4438" s="60"/>
      <c r="L4438" s="60"/>
      <c r="M4438" s="60"/>
      <c r="N4438" s="60"/>
      <c r="O4438" s="60"/>
    </row>
    <row r="4439" spans="1:15" x14ac:dyDescent="0.25">
      <c r="A4439" s="60"/>
      <c r="B4439" s="60"/>
      <c r="C4439" s="60"/>
      <c r="D4439" s="60"/>
      <c r="E4439" s="60"/>
      <c r="F4439" s="60"/>
      <c r="G4439" s="60"/>
      <c r="H4439" s="60"/>
      <c r="I4439" s="60"/>
      <c r="J4439" s="60"/>
      <c r="K4439" s="60"/>
      <c r="L4439" s="60"/>
      <c r="M4439" s="60"/>
      <c r="N4439" s="60"/>
      <c r="O4439" s="60"/>
    </row>
    <row r="4440" spans="1:15" x14ac:dyDescent="0.25">
      <c r="A4440" s="60"/>
      <c r="B4440" s="60"/>
      <c r="C4440" s="60"/>
      <c r="D4440" s="60"/>
      <c r="E4440" s="60"/>
      <c r="F4440" s="60"/>
      <c r="G4440" s="60"/>
      <c r="H4440" s="60"/>
      <c r="I4440" s="60"/>
      <c r="J4440" s="60"/>
      <c r="K4440" s="60"/>
      <c r="L4440" s="60"/>
      <c r="M4440" s="60"/>
      <c r="N4440" s="60"/>
      <c r="O4440" s="60"/>
    </row>
    <row r="4441" spans="1:15" x14ac:dyDescent="0.25">
      <c r="A4441" s="60"/>
      <c r="B4441" s="60"/>
      <c r="C4441" s="60"/>
      <c r="D4441" s="60"/>
      <c r="E4441" s="60"/>
      <c r="F4441" s="60"/>
      <c r="G4441" s="60"/>
      <c r="H4441" s="60"/>
      <c r="I4441" s="60"/>
      <c r="J4441" s="60"/>
      <c r="K4441" s="60"/>
      <c r="L4441" s="60"/>
      <c r="M4441" s="60"/>
      <c r="N4441" s="60"/>
      <c r="O4441" s="60"/>
    </row>
    <row r="4442" spans="1:15" x14ac:dyDescent="0.25">
      <c r="A4442" s="60"/>
      <c r="B4442" s="60"/>
      <c r="C4442" s="60"/>
      <c r="D4442" s="60"/>
      <c r="E4442" s="60"/>
      <c r="F4442" s="60"/>
      <c r="G4442" s="60"/>
      <c r="H4442" s="60"/>
      <c r="I4442" s="60"/>
      <c r="J4442" s="60"/>
      <c r="K4442" s="60"/>
      <c r="L4442" s="60"/>
      <c r="M4442" s="60"/>
      <c r="N4442" s="60"/>
      <c r="O4442" s="60"/>
    </row>
    <row r="4443" spans="1:15" x14ac:dyDescent="0.25">
      <c r="A4443" s="60"/>
      <c r="B4443" s="60"/>
      <c r="C4443" s="60"/>
      <c r="D4443" s="60"/>
      <c r="E4443" s="60"/>
      <c r="F4443" s="60"/>
      <c r="G4443" s="60"/>
      <c r="H4443" s="60"/>
      <c r="I4443" s="60"/>
      <c r="J4443" s="60"/>
      <c r="K4443" s="60"/>
      <c r="L4443" s="60"/>
      <c r="M4443" s="60"/>
      <c r="N4443" s="60"/>
      <c r="O4443" s="60"/>
    </row>
    <row r="4444" spans="1:15" x14ac:dyDescent="0.25">
      <c r="A4444" s="60"/>
      <c r="B4444" s="60"/>
      <c r="C4444" s="60"/>
      <c r="D4444" s="60"/>
      <c r="E4444" s="60"/>
      <c r="F4444" s="60"/>
      <c r="G4444" s="60"/>
      <c r="H4444" s="60"/>
      <c r="I4444" s="60"/>
      <c r="J4444" s="60"/>
      <c r="K4444" s="60"/>
      <c r="L4444" s="60"/>
      <c r="M4444" s="60"/>
      <c r="N4444" s="60"/>
      <c r="O4444" s="60"/>
    </row>
    <row r="4445" spans="1:15" x14ac:dyDescent="0.25">
      <c r="A4445" s="60"/>
      <c r="B4445" s="60"/>
      <c r="C4445" s="60"/>
      <c r="D4445" s="60"/>
      <c r="E4445" s="60"/>
      <c r="F4445" s="60"/>
      <c r="G4445" s="60"/>
      <c r="H4445" s="60"/>
      <c r="I4445" s="60"/>
      <c r="J4445" s="60"/>
      <c r="K4445" s="60"/>
      <c r="L4445" s="60"/>
      <c r="M4445" s="60"/>
      <c r="N4445" s="60"/>
      <c r="O4445" s="60"/>
    </row>
    <row r="4446" spans="1:15" x14ac:dyDescent="0.25">
      <c r="A4446" s="60"/>
      <c r="B4446" s="60"/>
      <c r="C4446" s="60"/>
      <c r="D4446" s="60"/>
      <c r="E4446" s="60"/>
      <c r="F4446" s="60"/>
      <c r="G4446" s="60"/>
      <c r="H4446" s="60"/>
      <c r="I4446" s="60"/>
      <c r="J4446" s="60"/>
      <c r="K4446" s="60"/>
      <c r="L4446" s="60"/>
      <c r="M4446" s="60"/>
      <c r="N4446" s="60"/>
      <c r="O4446" s="60"/>
    </row>
    <row r="4447" spans="1:15" x14ac:dyDescent="0.25">
      <c r="A4447" s="60"/>
      <c r="B4447" s="60"/>
      <c r="C4447" s="60"/>
      <c r="D4447" s="60"/>
      <c r="E4447" s="60"/>
      <c r="F4447" s="60"/>
      <c r="G4447" s="60"/>
      <c r="H4447" s="60"/>
      <c r="I4447" s="60"/>
      <c r="J4447" s="60"/>
      <c r="K4447" s="60"/>
      <c r="L4447" s="60"/>
      <c r="M4447" s="60"/>
      <c r="N4447" s="60"/>
      <c r="O4447" s="60"/>
    </row>
    <row r="4448" spans="1:15" x14ac:dyDescent="0.25">
      <c r="A4448" s="60"/>
      <c r="B4448" s="60"/>
      <c r="C4448" s="60"/>
      <c r="D4448" s="60"/>
      <c r="E4448" s="60"/>
      <c r="F4448" s="60"/>
      <c r="G4448" s="60"/>
      <c r="H4448" s="60"/>
      <c r="I4448" s="60"/>
      <c r="J4448" s="60"/>
      <c r="K4448" s="60"/>
      <c r="L4448" s="60"/>
      <c r="M4448" s="60"/>
      <c r="N4448" s="60"/>
      <c r="O4448" s="60"/>
    </row>
    <row r="4449" spans="1:15" x14ac:dyDescent="0.25">
      <c r="A4449" s="60"/>
      <c r="B4449" s="60"/>
      <c r="C4449" s="60"/>
      <c r="D4449" s="60"/>
      <c r="E4449" s="60"/>
      <c r="F4449" s="60"/>
      <c r="G4449" s="60"/>
      <c r="H4449" s="60"/>
      <c r="I4449" s="60"/>
      <c r="J4449" s="60"/>
      <c r="K4449" s="60"/>
      <c r="L4449" s="60"/>
      <c r="M4449" s="60"/>
      <c r="N4449" s="60"/>
      <c r="O4449" s="60"/>
    </row>
    <row r="4450" spans="1:15" x14ac:dyDescent="0.25">
      <c r="A4450" s="60"/>
      <c r="B4450" s="60"/>
      <c r="C4450" s="60"/>
      <c r="D4450" s="60"/>
      <c r="E4450" s="60"/>
      <c r="F4450" s="60"/>
      <c r="G4450" s="60"/>
      <c r="H4450" s="60"/>
      <c r="I4450" s="60"/>
      <c r="J4450" s="60"/>
      <c r="K4450" s="60"/>
      <c r="L4450" s="60"/>
      <c r="M4450" s="60"/>
      <c r="N4450" s="60"/>
      <c r="O4450" s="60"/>
    </row>
    <row r="4451" spans="1:15" x14ac:dyDescent="0.25">
      <c r="A4451" s="60"/>
      <c r="B4451" s="60"/>
      <c r="C4451" s="60"/>
      <c r="D4451" s="60"/>
      <c r="E4451" s="60"/>
      <c r="F4451" s="60"/>
      <c r="G4451" s="60"/>
      <c r="H4451" s="60"/>
      <c r="I4451" s="60"/>
      <c r="J4451" s="60"/>
      <c r="K4451" s="60"/>
      <c r="L4451" s="60"/>
      <c r="M4451" s="60"/>
      <c r="N4451" s="60"/>
      <c r="O4451" s="60"/>
    </row>
    <row r="4452" spans="1:15" x14ac:dyDescent="0.25">
      <c r="A4452" s="60"/>
      <c r="B4452" s="60"/>
      <c r="C4452" s="60"/>
      <c r="D4452" s="60"/>
      <c r="E4452" s="60"/>
      <c r="F4452" s="60"/>
      <c r="G4452" s="60"/>
      <c r="H4452" s="60"/>
      <c r="I4452" s="60"/>
      <c r="J4452" s="60"/>
      <c r="K4452" s="60"/>
      <c r="L4452" s="60"/>
      <c r="M4452" s="60"/>
      <c r="N4452" s="60"/>
      <c r="O4452" s="60"/>
    </row>
    <row r="4453" spans="1:15" x14ac:dyDescent="0.25">
      <c r="A4453" s="60"/>
      <c r="B4453" s="60"/>
      <c r="C4453" s="60"/>
      <c r="D4453" s="60"/>
      <c r="E4453" s="60"/>
      <c r="F4453" s="60"/>
      <c r="G4453" s="60"/>
      <c r="H4453" s="60"/>
      <c r="I4453" s="60"/>
      <c r="J4453" s="60"/>
      <c r="K4453" s="60"/>
      <c r="L4453" s="60"/>
      <c r="M4453" s="60"/>
      <c r="N4453" s="60"/>
      <c r="O4453" s="60"/>
    </row>
    <row r="4454" spans="1:15" x14ac:dyDescent="0.25">
      <c r="A4454" s="60"/>
      <c r="B4454" s="60"/>
      <c r="C4454" s="60"/>
      <c r="D4454" s="60"/>
      <c r="E4454" s="60"/>
      <c r="F4454" s="60"/>
      <c r="G4454" s="60"/>
      <c r="H4454" s="60"/>
      <c r="I4454" s="60"/>
      <c r="J4454" s="60"/>
      <c r="K4454" s="60"/>
      <c r="L4454" s="60"/>
      <c r="M4454" s="60"/>
      <c r="N4454" s="60"/>
      <c r="O4454" s="60"/>
    </row>
    <row r="4455" spans="1:15" x14ac:dyDescent="0.25">
      <c r="A4455" s="60"/>
      <c r="B4455" s="60"/>
      <c r="C4455" s="60"/>
      <c r="D4455" s="60"/>
      <c r="E4455" s="60"/>
      <c r="F4455" s="60"/>
      <c r="G4455" s="60"/>
      <c r="H4455" s="60"/>
      <c r="I4455" s="60"/>
      <c r="J4455" s="60"/>
      <c r="K4455" s="60"/>
      <c r="L4455" s="60"/>
      <c r="M4455" s="60"/>
      <c r="N4455" s="60"/>
      <c r="O4455" s="60"/>
    </row>
    <row r="4456" spans="1:15" x14ac:dyDescent="0.25">
      <c r="A4456" s="60"/>
      <c r="B4456" s="60"/>
      <c r="C4456" s="60"/>
      <c r="D4456" s="60"/>
      <c r="E4456" s="60"/>
      <c r="F4456" s="60"/>
      <c r="G4456" s="60"/>
      <c r="H4456" s="60"/>
      <c r="I4456" s="60"/>
      <c r="J4456" s="60"/>
      <c r="K4456" s="60"/>
      <c r="L4456" s="60"/>
      <c r="M4456" s="60"/>
      <c r="N4456" s="60"/>
      <c r="O4456" s="60"/>
    </row>
    <row r="4457" spans="1:15" x14ac:dyDescent="0.25">
      <c r="A4457" s="60"/>
      <c r="B4457" s="60"/>
      <c r="C4457" s="60"/>
      <c r="D4457" s="60"/>
      <c r="E4457" s="60"/>
      <c r="F4457" s="60"/>
      <c r="G4457" s="60"/>
      <c r="H4457" s="60"/>
      <c r="I4457" s="60"/>
      <c r="J4457" s="60"/>
      <c r="K4457" s="60"/>
      <c r="L4457" s="60"/>
      <c r="M4457" s="60"/>
      <c r="N4457" s="60"/>
      <c r="O4457" s="60"/>
    </row>
    <row r="4458" spans="1:15" x14ac:dyDescent="0.25">
      <c r="A4458" s="60"/>
      <c r="B4458" s="60"/>
      <c r="C4458" s="60"/>
      <c r="D4458" s="60"/>
      <c r="E4458" s="60"/>
      <c r="F4458" s="60"/>
      <c r="G4458" s="60"/>
      <c r="H4458" s="60"/>
      <c r="I4458" s="60"/>
      <c r="J4458" s="60"/>
      <c r="K4458" s="60"/>
      <c r="L4458" s="60"/>
      <c r="M4458" s="60"/>
      <c r="N4458" s="60"/>
      <c r="O4458" s="60"/>
    </row>
    <row r="4459" spans="1:15" x14ac:dyDescent="0.25">
      <c r="A4459" s="60"/>
      <c r="B4459" s="60"/>
      <c r="C4459" s="60"/>
      <c r="D4459" s="60"/>
      <c r="E4459" s="60"/>
      <c r="F4459" s="60"/>
      <c r="G4459" s="60"/>
      <c r="H4459" s="60"/>
      <c r="I4459" s="60"/>
      <c r="J4459" s="60"/>
      <c r="K4459" s="60"/>
      <c r="L4459" s="60"/>
      <c r="M4459" s="60"/>
      <c r="N4459" s="60"/>
      <c r="O4459" s="60"/>
    </row>
    <row r="4460" spans="1:15" x14ac:dyDescent="0.25">
      <c r="A4460" s="60"/>
      <c r="B4460" s="60"/>
      <c r="C4460" s="60"/>
      <c r="D4460" s="60"/>
      <c r="E4460" s="60"/>
      <c r="F4460" s="60"/>
      <c r="G4460" s="60"/>
      <c r="H4460" s="60"/>
      <c r="I4460" s="60"/>
      <c r="J4460" s="60"/>
      <c r="K4460" s="60"/>
      <c r="L4460" s="60"/>
      <c r="M4460" s="60"/>
      <c r="N4460" s="60"/>
      <c r="O4460" s="60"/>
    </row>
    <row r="4461" spans="1:15" x14ac:dyDescent="0.25">
      <c r="A4461" s="60"/>
      <c r="B4461" s="60"/>
      <c r="C4461" s="60"/>
      <c r="D4461" s="60"/>
      <c r="E4461" s="60"/>
      <c r="F4461" s="60"/>
      <c r="G4461" s="60"/>
      <c r="H4461" s="60"/>
      <c r="I4461" s="60"/>
      <c r="J4461" s="60"/>
      <c r="K4461" s="60"/>
      <c r="L4461" s="60"/>
      <c r="M4461" s="60"/>
      <c r="N4461" s="60"/>
      <c r="O4461" s="60"/>
    </row>
    <row r="4462" spans="1:15" x14ac:dyDescent="0.25">
      <c r="A4462" s="60"/>
      <c r="B4462" s="60"/>
      <c r="C4462" s="60"/>
      <c r="D4462" s="60"/>
      <c r="E4462" s="60"/>
      <c r="F4462" s="60"/>
      <c r="G4462" s="60"/>
      <c r="H4462" s="60"/>
      <c r="I4462" s="60"/>
      <c r="J4462" s="60"/>
      <c r="K4462" s="60"/>
      <c r="L4462" s="60"/>
      <c r="M4462" s="60"/>
      <c r="N4462" s="60"/>
      <c r="O4462" s="60"/>
    </row>
    <row r="4463" spans="1:15" x14ac:dyDescent="0.25">
      <c r="A4463" s="60"/>
      <c r="B4463" s="60"/>
      <c r="C4463" s="60"/>
      <c r="D4463" s="60"/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</row>
    <row r="4464" spans="1:15" x14ac:dyDescent="0.25">
      <c r="A4464" s="60"/>
      <c r="B4464" s="60"/>
      <c r="C4464" s="60"/>
      <c r="D4464" s="60"/>
      <c r="E4464" s="60"/>
      <c r="F4464" s="60"/>
      <c r="G4464" s="60"/>
      <c r="H4464" s="60"/>
      <c r="I4464" s="60"/>
      <c r="J4464" s="60"/>
      <c r="K4464" s="60"/>
      <c r="L4464" s="60"/>
      <c r="M4464" s="60"/>
      <c r="N4464" s="60"/>
      <c r="O4464" s="60"/>
    </row>
    <row r="4465" spans="1:15" x14ac:dyDescent="0.25">
      <c r="A4465" s="60"/>
      <c r="B4465" s="60"/>
      <c r="C4465" s="60"/>
      <c r="D4465" s="60"/>
      <c r="E4465" s="60"/>
      <c r="F4465" s="60"/>
      <c r="G4465" s="60"/>
      <c r="H4465" s="60"/>
      <c r="I4465" s="60"/>
      <c r="J4465" s="60"/>
      <c r="K4465" s="60"/>
      <c r="L4465" s="60"/>
      <c r="M4465" s="60"/>
      <c r="N4465" s="60"/>
      <c r="O4465" s="60"/>
    </row>
    <row r="4466" spans="1:15" x14ac:dyDescent="0.25">
      <c r="A4466" s="60"/>
      <c r="B4466" s="60"/>
      <c r="C4466" s="60"/>
      <c r="D4466" s="60"/>
      <c r="E4466" s="60"/>
      <c r="F4466" s="60"/>
      <c r="G4466" s="60"/>
      <c r="H4466" s="60"/>
      <c r="I4466" s="60"/>
      <c r="J4466" s="60"/>
      <c r="K4466" s="60"/>
      <c r="L4466" s="60"/>
      <c r="M4466" s="60"/>
      <c r="N4466" s="60"/>
      <c r="O4466" s="60"/>
    </row>
    <row r="4467" spans="1:15" x14ac:dyDescent="0.25">
      <c r="A4467" s="60"/>
      <c r="B4467" s="60"/>
      <c r="C4467" s="60"/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0"/>
    </row>
    <row r="4468" spans="1:15" x14ac:dyDescent="0.25">
      <c r="A4468" s="60"/>
      <c r="B4468" s="60"/>
      <c r="C4468" s="60"/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</row>
    <row r="4469" spans="1:15" x14ac:dyDescent="0.25">
      <c r="A4469" s="60"/>
      <c r="B4469" s="60"/>
      <c r="C4469" s="60"/>
      <c r="D4469" s="60"/>
      <c r="E4469" s="60"/>
      <c r="F4469" s="60"/>
      <c r="G4469" s="60"/>
      <c r="H4469" s="60"/>
      <c r="I4469" s="60"/>
      <c r="J4469" s="60"/>
      <c r="K4469" s="60"/>
      <c r="L4469" s="60"/>
      <c r="M4469" s="60"/>
      <c r="N4469" s="60"/>
      <c r="O4469" s="60"/>
    </row>
    <row r="4470" spans="1:15" x14ac:dyDescent="0.25">
      <c r="A4470" s="60"/>
      <c r="B4470" s="60"/>
      <c r="C4470" s="60"/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0"/>
    </row>
    <row r="4471" spans="1:15" x14ac:dyDescent="0.25">
      <c r="A4471" s="60"/>
      <c r="B4471" s="60"/>
      <c r="C4471" s="60"/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0"/>
    </row>
    <row r="4472" spans="1:15" x14ac:dyDescent="0.25">
      <c r="A4472" s="60"/>
      <c r="B4472" s="60"/>
      <c r="C4472" s="60"/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0"/>
    </row>
    <row r="4473" spans="1:15" x14ac:dyDescent="0.25">
      <c r="A4473" s="60"/>
      <c r="B4473" s="60"/>
      <c r="C4473" s="60"/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0"/>
    </row>
    <row r="4474" spans="1:15" x14ac:dyDescent="0.25">
      <c r="A4474" s="60"/>
      <c r="B4474" s="60"/>
      <c r="C4474" s="60"/>
      <c r="D4474" s="60"/>
      <c r="E4474" s="60"/>
      <c r="F4474" s="60"/>
      <c r="G4474" s="60"/>
      <c r="H4474" s="60"/>
      <c r="I4474" s="60"/>
      <c r="J4474" s="60"/>
      <c r="K4474" s="60"/>
      <c r="L4474" s="60"/>
      <c r="M4474" s="60"/>
      <c r="N4474" s="60"/>
      <c r="O4474" s="60"/>
    </row>
    <row r="4475" spans="1:15" x14ac:dyDescent="0.25">
      <c r="A4475" s="60"/>
      <c r="B4475" s="60"/>
      <c r="C4475" s="60"/>
      <c r="D4475" s="60"/>
      <c r="E4475" s="60"/>
      <c r="F4475" s="60"/>
      <c r="G4475" s="60"/>
      <c r="H4475" s="60"/>
      <c r="I4475" s="60"/>
      <c r="J4475" s="60"/>
      <c r="K4475" s="60"/>
      <c r="L4475" s="60"/>
      <c r="M4475" s="60"/>
      <c r="N4475" s="60"/>
      <c r="O4475" s="60"/>
    </row>
    <row r="4476" spans="1:15" x14ac:dyDescent="0.25">
      <c r="A4476" s="60"/>
      <c r="B4476" s="60"/>
      <c r="C4476" s="60"/>
      <c r="D4476" s="60"/>
      <c r="E4476" s="60"/>
      <c r="F4476" s="60"/>
      <c r="G4476" s="60"/>
      <c r="H4476" s="60"/>
      <c r="I4476" s="60"/>
      <c r="J4476" s="60"/>
      <c r="K4476" s="60"/>
      <c r="L4476" s="60"/>
      <c r="M4476" s="60"/>
      <c r="N4476" s="60"/>
      <c r="O4476" s="60"/>
    </row>
    <row r="4477" spans="1:15" x14ac:dyDescent="0.25">
      <c r="A4477" s="60"/>
      <c r="B4477" s="60"/>
      <c r="C4477" s="60"/>
      <c r="D4477" s="60"/>
      <c r="E4477" s="60"/>
      <c r="F4477" s="60"/>
      <c r="G4477" s="60"/>
      <c r="H4477" s="60"/>
      <c r="I4477" s="60"/>
      <c r="J4477" s="60"/>
      <c r="K4477" s="60"/>
      <c r="L4477" s="60"/>
      <c r="M4477" s="60"/>
      <c r="N4477" s="60"/>
      <c r="O4477" s="60"/>
    </row>
    <row r="4478" spans="1:15" x14ac:dyDescent="0.25">
      <c r="A4478" s="60"/>
      <c r="B4478" s="60"/>
      <c r="C4478" s="60"/>
      <c r="D4478" s="60"/>
      <c r="E4478" s="60"/>
      <c r="F4478" s="60"/>
      <c r="G4478" s="60"/>
      <c r="H4478" s="60"/>
      <c r="I4478" s="60"/>
      <c r="J4478" s="60"/>
      <c r="K4478" s="60"/>
      <c r="L4478" s="60"/>
      <c r="M4478" s="60"/>
      <c r="N4478" s="60"/>
      <c r="O4478" s="60"/>
    </row>
    <row r="4479" spans="1:15" x14ac:dyDescent="0.25">
      <c r="A4479" s="60"/>
      <c r="B4479" s="60"/>
      <c r="C4479" s="60"/>
      <c r="D4479" s="60"/>
      <c r="E4479" s="60"/>
      <c r="F4479" s="60"/>
      <c r="G4479" s="60"/>
      <c r="H4479" s="60"/>
      <c r="I4479" s="60"/>
      <c r="J4479" s="60"/>
      <c r="K4479" s="60"/>
      <c r="L4479" s="60"/>
      <c r="M4479" s="60"/>
      <c r="N4479" s="60"/>
      <c r="O4479" s="60"/>
    </row>
    <row r="4480" spans="1:15" x14ac:dyDescent="0.25">
      <c r="A4480" s="60"/>
      <c r="B4480" s="60"/>
      <c r="C4480" s="60"/>
      <c r="D4480" s="60"/>
      <c r="E4480" s="60"/>
      <c r="F4480" s="60"/>
      <c r="G4480" s="60"/>
      <c r="H4480" s="60"/>
      <c r="I4480" s="60"/>
      <c r="J4480" s="60"/>
      <c r="K4480" s="60"/>
      <c r="L4480" s="60"/>
      <c r="M4480" s="60"/>
      <c r="N4480" s="60"/>
      <c r="O4480" s="60"/>
    </row>
    <row r="4481" spans="1:15" x14ac:dyDescent="0.25">
      <c r="A4481" s="60"/>
      <c r="B4481" s="60"/>
      <c r="C4481" s="60"/>
      <c r="D4481" s="60"/>
      <c r="E4481" s="60"/>
      <c r="F4481" s="60"/>
      <c r="G4481" s="60"/>
      <c r="H4481" s="60"/>
      <c r="I4481" s="60"/>
      <c r="J4481" s="60"/>
      <c r="K4481" s="60"/>
      <c r="L4481" s="60"/>
      <c r="M4481" s="60"/>
      <c r="N4481" s="60"/>
      <c r="O4481" s="60"/>
    </row>
    <row r="4482" spans="1:15" x14ac:dyDescent="0.25">
      <c r="A4482" s="60"/>
      <c r="B4482" s="60"/>
      <c r="C4482" s="60"/>
      <c r="D4482" s="60"/>
      <c r="E4482" s="60"/>
      <c r="F4482" s="60"/>
      <c r="G4482" s="60"/>
      <c r="H4482" s="60"/>
      <c r="I4482" s="60"/>
      <c r="J4482" s="60"/>
      <c r="K4482" s="60"/>
      <c r="L4482" s="60"/>
      <c r="M4482" s="60"/>
      <c r="N4482" s="60"/>
      <c r="O4482" s="60"/>
    </row>
    <row r="4483" spans="1:15" x14ac:dyDescent="0.25">
      <c r="A4483" s="60"/>
      <c r="B4483" s="60"/>
      <c r="C4483" s="60"/>
      <c r="D4483" s="60"/>
      <c r="E4483" s="60"/>
      <c r="F4483" s="60"/>
      <c r="G4483" s="60"/>
      <c r="H4483" s="60"/>
      <c r="I4483" s="60"/>
      <c r="J4483" s="60"/>
      <c r="K4483" s="60"/>
      <c r="L4483" s="60"/>
      <c r="M4483" s="60"/>
      <c r="N4483" s="60"/>
      <c r="O4483" s="60"/>
    </row>
    <row r="4484" spans="1:15" x14ac:dyDescent="0.25">
      <c r="A4484" s="60"/>
      <c r="B4484" s="60"/>
      <c r="C4484" s="60"/>
      <c r="D4484" s="60"/>
      <c r="E4484" s="60"/>
      <c r="F4484" s="60"/>
      <c r="G4484" s="60"/>
      <c r="H4484" s="60"/>
      <c r="I4484" s="60"/>
      <c r="J4484" s="60"/>
      <c r="K4484" s="60"/>
      <c r="L4484" s="60"/>
      <c r="M4484" s="60"/>
      <c r="N4484" s="60"/>
      <c r="O4484" s="60"/>
    </row>
    <row r="4485" spans="1:15" x14ac:dyDescent="0.25">
      <c r="A4485" s="60"/>
      <c r="B4485" s="60"/>
      <c r="C4485" s="60"/>
      <c r="D4485" s="60"/>
      <c r="E4485" s="60"/>
      <c r="F4485" s="60"/>
      <c r="G4485" s="60"/>
      <c r="H4485" s="60"/>
      <c r="I4485" s="60"/>
      <c r="J4485" s="60"/>
      <c r="K4485" s="60"/>
      <c r="L4485" s="60"/>
      <c r="M4485" s="60"/>
      <c r="N4485" s="60"/>
      <c r="O4485" s="60"/>
    </row>
    <row r="4486" spans="1:15" x14ac:dyDescent="0.25">
      <c r="A4486" s="60"/>
      <c r="B4486" s="60"/>
      <c r="C4486" s="60"/>
      <c r="D4486" s="60"/>
      <c r="E4486" s="60"/>
      <c r="F4486" s="60"/>
      <c r="G4486" s="60"/>
      <c r="H4486" s="60"/>
      <c r="I4486" s="60"/>
      <c r="J4486" s="60"/>
      <c r="K4486" s="60"/>
      <c r="L4486" s="60"/>
      <c r="M4486" s="60"/>
      <c r="N4486" s="60"/>
      <c r="O4486" s="60"/>
    </row>
    <row r="4487" spans="1:15" x14ac:dyDescent="0.25">
      <c r="A4487" s="60"/>
      <c r="B4487" s="60"/>
      <c r="C4487" s="60"/>
      <c r="D4487" s="60"/>
      <c r="E4487" s="60"/>
      <c r="F4487" s="60"/>
      <c r="G4487" s="60"/>
      <c r="H4487" s="60"/>
      <c r="I4487" s="60"/>
      <c r="J4487" s="60"/>
      <c r="K4487" s="60"/>
      <c r="L4487" s="60"/>
      <c r="M4487" s="60"/>
      <c r="N4487" s="60"/>
      <c r="O4487" s="60"/>
    </row>
    <row r="4488" spans="1:15" x14ac:dyDescent="0.25">
      <c r="A4488" s="60"/>
      <c r="B4488" s="60"/>
      <c r="C4488" s="60"/>
      <c r="D4488" s="60"/>
      <c r="E4488" s="60"/>
      <c r="F4488" s="60"/>
      <c r="G4488" s="60"/>
      <c r="H4488" s="60"/>
      <c r="I4488" s="60"/>
      <c r="J4488" s="60"/>
      <c r="K4488" s="60"/>
      <c r="L4488" s="60"/>
      <c r="M4488" s="60"/>
      <c r="N4488" s="60"/>
      <c r="O4488" s="60"/>
    </row>
    <row r="4489" spans="1:15" x14ac:dyDescent="0.25">
      <c r="A4489" s="60"/>
      <c r="B4489" s="60"/>
      <c r="C4489" s="60"/>
      <c r="D4489" s="60"/>
      <c r="E4489" s="60"/>
      <c r="F4489" s="60"/>
      <c r="G4489" s="60"/>
      <c r="H4489" s="60"/>
      <c r="I4489" s="60"/>
      <c r="J4489" s="60"/>
      <c r="K4489" s="60"/>
      <c r="L4489" s="60"/>
      <c r="M4489" s="60"/>
      <c r="N4489" s="60"/>
      <c r="O4489" s="60"/>
    </row>
    <row r="4490" spans="1:15" x14ac:dyDescent="0.25">
      <c r="A4490" s="60"/>
      <c r="B4490" s="60"/>
      <c r="C4490" s="60"/>
      <c r="D4490" s="60"/>
      <c r="E4490" s="60"/>
      <c r="F4490" s="60"/>
      <c r="G4490" s="60"/>
      <c r="H4490" s="60"/>
      <c r="I4490" s="60"/>
      <c r="J4490" s="60"/>
      <c r="K4490" s="60"/>
      <c r="L4490" s="60"/>
      <c r="M4490" s="60"/>
      <c r="N4490" s="60"/>
      <c r="O4490" s="60"/>
    </row>
    <row r="4491" spans="1:15" x14ac:dyDescent="0.25">
      <c r="A4491" s="60"/>
      <c r="B4491" s="60"/>
      <c r="C4491" s="60"/>
      <c r="D4491" s="60"/>
      <c r="E4491" s="60"/>
      <c r="F4491" s="60"/>
      <c r="G4491" s="60"/>
      <c r="H4491" s="60"/>
      <c r="I4491" s="60"/>
      <c r="J4491" s="60"/>
      <c r="K4491" s="60"/>
      <c r="L4491" s="60"/>
      <c r="M4491" s="60"/>
      <c r="N4491" s="60"/>
      <c r="O4491" s="60"/>
    </row>
    <row r="4492" spans="1:15" x14ac:dyDescent="0.25">
      <c r="A4492" s="60"/>
      <c r="B4492" s="60"/>
      <c r="C4492" s="60"/>
      <c r="D4492" s="60"/>
      <c r="E4492" s="60"/>
      <c r="F4492" s="60"/>
      <c r="G4492" s="60"/>
      <c r="H4492" s="60"/>
      <c r="I4492" s="60"/>
      <c r="J4492" s="60"/>
      <c r="K4492" s="60"/>
      <c r="L4492" s="60"/>
      <c r="M4492" s="60"/>
      <c r="N4492" s="60"/>
      <c r="O4492" s="60"/>
    </row>
    <row r="4493" spans="1:15" x14ac:dyDescent="0.25">
      <c r="A4493" s="60"/>
      <c r="B4493" s="60"/>
      <c r="C4493" s="60"/>
      <c r="D4493" s="60"/>
      <c r="E4493" s="60"/>
      <c r="F4493" s="60"/>
      <c r="G4493" s="60"/>
      <c r="H4493" s="60"/>
      <c r="I4493" s="60"/>
      <c r="J4493" s="60"/>
      <c r="K4493" s="60"/>
      <c r="L4493" s="60"/>
      <c r="M4493" s="60"/>
      <c r="N4493" s="60"/>
      <c r="O4493" s="60"/>
    </row>
    <row r="4494" spans="1:15" x14ac:dyDescent="0.25">
      <c r="A4494" s="60"/>
      <c r="B4494" s="60"/>
      <c r="C4494" s="60"/>
      <c r="D4494" s="60"/>
      <c r="E4494" s="60"/>
      <c r="F4494" s="60"/>
      <c r="G4494" s="60"/>
      <c r="H4494" s="60"/>
      <c r="I4494" s="60"/>
      <c r="J4494" s="60"/>
      <c r="K4494" s="60"/>
      <c r="L4494" s="60"/>
      <c r="M4494" s="60"/>
      <c r="N4494" s="60"/>
      <c r="O4494" s="60"/>
    </row>
    <row r="4495" spans="1:15" x14ac:dyDescent="0.25">
      <c r="A4495" s="60"/>
      <c r="B4495" s="60"/>
      <c r="C4495" s="60"/>
      <c r="D4495" s="60"/>
      <c r="E4495" s="60"/>
      <c r="F4495" s="60"/>
      <c r="G4495" s="60"/>
      <c r="H4495" s="60"/>
      <c r="I4495" s="60"/>
      <c r="J4495" s="60"/>
      <c r="K4495" s="60"/>
      <c r="L4495" s="60"/>
      <c r="M4495" s="60"/>
      <c r="N4495" s="60"/>
      <c r="O4495" s="60"/>
    </row>
    <row r="4496" spans="1:15" x14ac:dyDescent="0.25">
      <c r="A4496" s="60"/>
      <c r="B4496" s="60"/>
      <c r="C4496" s="60"/>
      <c r="D4496" s="60"/>
      <c r="E4496" s="60"/>
      <c r="F4496" s="60"/>
      <c r="G4496" s="60"/>
      <c r="H4496" s="60"/>
      <c r="I4496" s="60"/>
      <c r="J4496" s="60"/>
      <c r="K4496" s="60"/>
      <c r="L4496" s="60"/>
      <c r="M4496" s="60"/>
      <c r="N4496" s="60"/>
      <c r="O4496" s="60"/>
    </row>
    <row r="4497" spans="1:15" x14ac:dyDescent="0.25">
      <c r="A4497" s="60"/>
      <c r="B4497" s="60"/>
      <c r="C4497" s="60"/>
      <c r="D4497" s="60"/>
      <c r="E4497" s="60"/>
      <c r="F4497" s="60"/>
      <c r="G4497" s="60"/>
      <c r="H4497" s="60"/>
      <c r="I4497" s="60"/>
      <c r="J4497" s="60"/>
      <c r="K4497" s="60"/>
      <c r="L4497" s="60"/>
      <c r="M4497" s="60"/>
      <c r="N4497" s="60"/>
      <c r="O4497" s="60"/>
    </row>
    <row r="4498" spans="1:15" x14ac:dyDescent="0.25">
      <c r="A4498" s="60"/>
      <c r="B4498" s="60"/>
      <c r="C4498" s="60"/>
      <c r="D4498" s="60"/>
      <c r="E4498" s="60"/>
      <c r="F4498" s="60"/>
      <c r="G4498" s="60"/>
      <c r="H4498" s="60"/>
      <c r="I4498" s="60"/>
      <c r="J4498" s="60"/>
      <c r="K4498" s="60"/>
      <c r="L4498" s="60"/>
      <c r="M4498" s="60"/>
      <c r="N4498" s="60"/>
      <c r="O4498" s="60"/>
    </row>
    <row r="4499" spans="1:15" x14ac:dyDescent="0.25">
      <c r="A4499" s="60"/>
      <c r="B4499" s="60"/>
      <c r="C4499" s="60"/>
      <c r="D4499" s="60"/>
      <c r="E4499" s="60"/>
      <c r="F4499" s="60"/>
      <c r="G4499" s="60"/>
      <c r="H4499" s="60"/>
      <c r="I4499" s="60"/>
      <c r="J4499" s="60"/>
      <c r="K4499" s="60"/>
      <c r="L4499" s="60"/>
      <c r="M4499" s="60"/>
      <c r="N4499" s="60"/>
      <c r="O4499" s="60"/>
    </row>
    <row r="4500" spans="1:15" x14ac:dyDescent="0.25">
      <c r="A4500" s="60"/>
      <c r="B4500" s="60"/>
      <c r="C4500" s="60"/>
      <c r="D4500" s="60"/>
      <c r="E4500" s="60"/>
      <c r="F4500" s="60"/>
      <c r="G4500" s="60"/>
      <c r="H4500" s="60"/>
      <c r="I4500" s="60"/>
      <c r="J4500" s="60"/>
      <c r="K4500" s="60"/>
      <c r="L4500" s="60"/>
      <c r="M4500" s="60"/>
      <c r="N4500" s="60"/>
      <c r="O4500" s="60"/>
    </row>
    <row r="4501" spans="1:15" x14ac:dyDescent="0.25">
      <c r="A4501" s="60"/>
      <c r="B4501" s="60"/>
      <c r="C4501" s="60"/>
      <c r="D4501" s="60"/>
      <c r="E4501" s="60"/>
      <c r="F4501" s="60"/>
      <c r="G4501" s="60"/>
      <c r="H4501" s="60"/>
      <c r="I4501" s="60"/>
      <c r="J4501" s="60"/>
      <c r="K4501" s="60"/>
      <c r="L4501" s="60"/>
      <c r="M4501" s="60"/>
      <c r="N4501" s="60"/>
      <c r="O4501" s="60"/>
    </row>
    <row r="4502" spans="1:15" x14ac:dyDescent="0.25">
      <c r="A4502" s="60"/>
      <c r="B4502" s="60"/>
      <c r="C4502" s="60"/>
      <c r="D4502" s="60"/>
      <c r="E4502" s="60"/>
      <c r="F4502" s="60"/>
      <c r="G4502" s="60"/>
      <c r="H4502" s="60"/>
      <c r="I4502" s="60"/>
      <c r="J4502" s="60"/>
      <c r="K4502" s="60"/>
      <c r="L4502" s="60"/>
      <c r="M4502" s="60"/>
      <c r="N4502" s="60"/>
      <c r="O4502" s="60"/>
    </row>
    <row r="4503" spans="1:15" x14ac:dyDescent="0.25">
      <c r="A4503" s="60"/>
      <c r="B4503" s="60"/>
      <c r="C4503" s="60"/>
      <c r="D4503" s="60"/>
      <c r="E4503" s="60"/>
      <c r="F4503" s="60"/>
      <c r="G4503" s="60"/>
      <c r="H4503" s="60"/>
      <c r="I4503" s="60"/>
      <c r="J4503" s="60"/>
      <c r="K4503" s="60"/>
      <c r="L4503" s="60"/>
      <c r="M4503" s="60"/>
      <c r="N4503" s="60"/>
      <c r="O4503" s="60"/>
    </row>
    <row r="4504" spans="1:15" x14ac:dyDescent="0.25">
      <c r="A4504" s="60"/>
      <c r="B4504" s="60"/>
      <c r="C4504" s="60"/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0"/>
    </row>
    <row r="4505" spans="1:15" x14ac:dyDescent="0.25">
      <c r="A4505" s="60"/>
      <c r="B4505" s="60"/>
      <c r="C4505" s="60"/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0"/>
    </row>
    <row r="4506" spans="1:15" x14ac:dyDescent="0.25">
      <c r="A4506" s="60"/>
      <c r="B4506" s="60"/>
      <c r="C4506" s="60"/>
      <c r="D4506" s="60"/>
      <c r="E4506" s="60"/>
      <c r="F4506" s="60"/>
      <c r="G4506" s="60"/>
      <c r="H4506" s="60"/>
      <c r="I4506" s="60"/>
      <c r="J4506" s="60"/>
      <c r="K4506" s="60"/>
      <c r="L4506" s="60"/>
      <c r="M4506" s="60"/>
      <c r="N4506" s="60"/>
      <c r="O4506" s="60"/>
    </row>
    <row r="4507" spans="1:15" x14ac:dyDescent="0.25">
      <c r="A4507" s="60"/>
      <c r="B4507" s="60"/>
      <c r="C4507" s="60"/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0"/>
    </row>
    <row r="4508" spans="1:15" x14ac:dyDescent="0.25">
      <c r="A4508" s="60"/>
      <c r="B4508" s="60"/>
      <c r="C4508" s="60"/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0"/>
    </row>
    <row r="4509" spans="1:15" x14ac:dyDescent="0.25">
      <c r="A4509" s="60"/>
      <c r="B4509" s="60"/>
      <c r="C4509" s="60"/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0"/>
    </row>
    <row r="4510" spans="1:15" x14ac:dyDescent="0.25">
      <c r="A4510" s="60"/>
      <c r="B4510" s="60"/>
      <c r="C4510" s="60"/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0"/>
    </row>
    <row r="4511" spans="1:15" x14ac:dyDescent="0.25">
      <c r="A4511" s="60"/>
      <c r="B4511" s="60"/>
      <c r="C4511" s="60"/>
      <c r="D4511" s="60"/>
      <c r="E4511" s="60"/>
      <c r="F4511" s="60"/>
      <c r="G4511" s="60"/>
      <c r="H4511" s="60"/>
      <c r="I4511" s="60"/>
      <c r="J4511" s="60"/>
      <c r="K4511" s="60"/>
      <c r="L4511" s="60"/>
      <c r="M4511" s="60"/>
      <c r="N4511" s="60"/>
      <c r="O4511" s="60"/>
    </row>
    <row r="4512" spans="1:15" x14ac:dyDescent="0.25">
      <c r="A4512" s="60"/>
      <c r="B4512" s="60"/>
      <c r="C4512" s="60"/>
      <c r="D4512" s="60"/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</row>
    <row r="4513" spans="1:15" x14ac:dyDescent="0.25">
      <c r="A4513" s="60"/>
      <c r="B4513" s="60"/>
      <c r="C4513" s="60"/>
      <c r="D4513" s="60"/>
      <c r="E4513" s="60"/>
      <c r="F4513" s="60"/>
      <c r="G4513" s="60"/>
      <c r="H4513" s="60"/>
      <c r="I4513" s="60"/>
      <c r="J4513" s="60"/>
      <c r="K4513" s="60"/>
      <c r="L4513" s="60"/>
      <c r="M4513" s="60"/>
      <c r="N4513" s="60"/>
      <c r="O4513" s="60"/>
    </row>
    <row r="4514" spans="1:15" x14ac:dyDescent="0.25">
      <c r="A4514" s="60"/>
      <c r="B4514" s="60"/>
      <c r="C4514" s="60"/>
      <c r="D4514" s="60"/>
      <c r="E4514" s="60"/>
      <c r="F4514" s="60"/>
      <c r="G4514" s="60"/>
      <c r="H4514" s="60"/>
      <c r="I4514" s="60"/>
      <c r="J4514" s="60"/>
      <c r="K4514" s="60"/>
      <c r="L4514" s="60"/>
      <c r="M4514" s="60"/>
      <c r="N4514" s="60"/>
      <c r="O4514" s="60"/>
    </row>
    <row r="4515" spans="1:15" x14ac:dyDescent="0.25">
      <c r="A4515" s="60"/>
      <c r="B4515" s="60"/>
      <c r="C4515" s="60"/>
      <c r="D4515" s="60"/>
      <c r="E4515" s="60"/>
      <c r="F4515" s="60"/>
      <c r="G4515" s="60"/>
      <c r="H4515" s="60"/>
      <c r="I4515" s="60"/>
      <c r="J4515" s="60"/>
      <c r="K4515" s="60"/>
      <c r="L4515" s="60"/>
      <c r="M4515" s="60"/>
      <c r="N4515" s="60"/>
      <c r="O4515" s="60"/>
    </row>
    <row r="4516" spans="1:15" x14ac:dyDescent="0.25">
      <c r="A4516" s="60"/>
      <c r="B4516" s="60"/>
      <c r="C4516" s="60"/>
      <c r="D4516" s="60"/>
      <c r="E4516" s="60"/>
      <c r="F4516" s="60"/>
      <c r="G4516" s="60"/>
      <c r="H4516" s="60"/>
      <c r="I4516" s="60"/>
      <c r="J4516" s="60"/>
      <c r="K4516" s="60"/>
      <c r="L4516" s="60"/>
      <c r="M4516" s="60"/>
      <c r="N4516" s="60"/>
      <c r="O4516" s="60"/>
    </row>
    <row r="4517" spans="1:15" x14ac:dyDescent="0.25">
      <c r="A4517" s="60"/>
      <c r="B4517" s="60"/>
      <c r="C4517" s="60"/>
      <c r="D4517" s="60"/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</row>
    <row r="4518" spans="1:15" x14ac:dyDescent="0.25">
      <c r="A4518" s="60"/>
      <c r="B4518" s="60"/>
      <c r="C4518" s="60"/>
      <c r="D4518" s="60"/>
      <c r="E4518" s="60"/>
      <c r="F4518" s="60"/>
      <c r="G4518" s="60"/>
      <c r="H4518" s="60"/>
      <c r="I4518" s="60"/>
      <c r="J4518" s="60"/>
      <c r="K4518" s="60"/>
      <c r="L4518" s="60"/>
      <c r="M4518" s="60"/>
      <c r="N4518" s="60"/>
      <c r="O4518" s="60"/>
    </row>
    <row r="4519" spans="1:15" x14ac:dyDescent="0.25">
      <c r="A4519" s="60"/>
      <c r="B4519" s="60"/>
      <c r="C4519" s="60"/>
      <c r="D4519" s="60"/>
      <c r="E4519" s="60"/>
      <c r="F4519" s="60"/>
      <c r="G4519" s="60"/>
      <c r="H4519" s="60"/>
      <c r="I4519" s="60"/>
      <c r="J4519" s="60"/>
      <c r="K4519" s="60"/>
      <c r="L4519" s="60"/>
      <c r="M4519" s="60"/>
      <c r="N4519" s="60"/>
      <c r="O4519" s="60"/>
    </row>
    <row r="4520" spans="1:15" x14ac:dyDescent="0.25">
      <c r="A4520" s="60"/>
      <c r="B4520" s="60"/>
      <c r="C4520" s="60"/>
      <c r="D4520" s="60"/>
      <c r="E4520" s="60"/>
      <c r="F4520" s="60"/>
      <c r="G4520" s="60"/>
      <c r="H4520" s="60"/>
      <c r="I4520" s="60"/>
      <c r="J4520" s="60"/>
      <c r="K4520" s="60"/>
      <c r="L4520" s="60"/>
      <c r="M4520" s="60"/>
      <c r="N4520" s="60"/>
      <c r="O4520" s="60"/>
    </row>
    <row r="4521" spans="1:15" x14ac:dyDescent="0.25">
      <c r="A4521" s="60"/>
      <c r="B4521" s="60"/>
      <c r="C4521" s="60"/>
      <c r="D4521" s="60"/>
      <c r="E4521" s="60"/>
      <c r="F4521" s="60"/>
      <c r="G4521" s="60"/>
      <c r="H4521" s="60"/>
      <c r="I4521" s="60"/>
      <c r="J4521" s="60"/>
      <c r="K4521" s="60"/>
      <c r="L4521" s="60"/>
      <c r="M4521" s="60"/>
      <c r="N4521" s="60"/>
      <c r="O4521" s="60"/>
    </row>
    <row r="4522" spans="1:15" x14ac:dyDescent="0.25">
      <c r="A4522" s="60"/>
      <c r="B4522" s="60"/>
      <c r="C4522" s="60"/>
      <c r="D4522" s="60"/>
      <c r="E4522" s="60"/>
      <c r="F4522" s="60"/>
      <c r="G4522" s="60"/>
      <c r="H4522" s="60"/>
      <c r="I4522" s="60"/>
      <c r="J4522" s="60"/>
      <c r="K4522" s="60"/>
      <c r="L4522" s="60"/>
      <c r="M4522" s="60"/>
      <c r="N4522" s="60"/>
      <c r="O4522" s="60"/>
    </row>
    <row r="4523" spans="1:15" x14ac:dyDescent="0.25">
      <c r="A4523" s="60"/>
      <c r="B4523" s="60"/>
      <c r="C4523" s="60"/>
      <c r="D4523" s="60"/>
      <c r="E4523" s="60"/>
      <c r="F4523" s="60"/>
      <c r="G4523" s="60"/>
      <c r="H4523" s="60"/>
      <c r="I4523" s="60"/>
      <c r="J4523" s="60"/>
      <c r="K4523" s="60"/>
      <c r="L4523" s="60"/>
      <c r="M4523" s="60"/>
      <c r="N4523" s="60"/>
      <c r="O4523" s="60"/>
    </row>
    <row r="4524" spans="1:15" x14ac:dyDescent="0.25">
      <c r="A4524" s="60"/>
      <c r="B4524" s="60"/>
      <c r="C4524" s="60"/>
      <c r="D4524" s="60"/>
      <c r="E4524" s="60"/>
      <c r="F4524" s="60"/>
      <c r="G4524" s="60"/>
      <c r="H4524" s="60"/>
      <c r="I4524" s="60"/>
      <c r="J4524" s="60"/>
      <c r="K4524" s="60"/>
      <c r="L4524" s="60"/>
      <c r="M4524" s="60"/>
      <c r="N4524" s="60"/>
      <c r="O4524" s="60"/>
    </row>
    <row r="4525" spans="1:15" x14ac:dyDescent="0.25">
      <c r="A4525" s="60"/>
      <c r="B4525" s="60"/>
      <c r="C4525" s="60"/>
      <c r="D4525" s="60"/>
      <c r="E4525" s="60"/>
      <c r="F4525" s="60"/>
      <c r="G4525" s="60"/>
      <c r="H4525" s="60"/>
      <c r="I4525" s="60"/>
      <c r="J4525" s="60"/>
      <c r="K4525" s="60"/>
      <c r="L4525" s="60"/>
      <c r="M4525" s="60"/>
      <c r="N4525" s="60"/>
      <c r="O4525" s="60"/>
    </row>
    <row r="4526" spans="1:15" x14ac:dyDescent="0.25">
      <c r="A4526" s="60"/>
      <c r="B4526" s="60"/>
      <c r="C4526" s="60"/>
      <c r="D4526" s="60"/>
      <c r="E4526" s="60"/>
      <c r="F4526" s="60"/>
      <c r="G4526" s="60"/>
      <c r="H4526" s="60"/>
      <c r="I4526" s="60"/>
      <c r="J4526" s="60"/>
      <c r="K4526" s="60"/>
      <c r="L4526" s="60"/>
      <c r="M4526" s="60"/>
      <c r="N4526" s="60"/>
      <c r="O4526" s="60"/>
    </row>
    <row r="4527" spans="1:15" x14ac:dyDescent="0.25">
      <c r="A4527" s="60"/>
      <c r="B4527" s="60"/>
      <c r="C4527" s="60"/>
      <c r="D4527" s="60"/>
      <c r="E4527" s="60"/>
      <c r="F4527" s="60"/>
      <c r="G4527" s="60"/>
      <c r="H4527" s="60"/>
      <c r="I4527" s="60"/>
      <c r="J4527" s="60"/>
      <c r="K4527" s="60"/>
      <c r="L4527" s="60"/>
      <c r="M4527" s="60"/>
      <c r="N4527" s="60"/>
      <c r="O4527" s="60"/>
    </row>
    <row r="4528" spans="1:15" x14ac:dyDescent="0.25">
      <c r="A4528" s="60"/>
      <c r="B4528" s="60"/>
      <c r="C4528" s="60"/>
      <c r="D4528" s="60"/>
      <c r="E4528" s="60"/>
      <c r="F4528" s="60"/>
      <c r="G4528" s="60"/>
      <c r="H4528" s="60"/>
      <c r="I4528" s="60"/>
      <c r="J4528" s="60"/>
      <c r="K4528" s="60"/>
      <c r="L4528" s="60"/>
      <c r="M4528" s="60"/>
      <c r="N4528" s="60"/>
      <c r="O4528" s="60"/>
    </row>
    <row r="4529" spans="1:15" x14ac:dyDescent="0.25">
      <c r="A4529" s="60"/>
      <c r="B4529" s="60"/>
      <c r="C4529" s="60"/>
      <c r="D4529" s="60"/>
      <c r="E4529" s="60"/>
      <c r="F4529" s="60"/>
      <c r="G4529" s="60"/>
      <c r="H4529" s="60"/>
      <c r="I4529" s="60"/>
      <c r="J4529" s="60"/>
      <c r="K4529" s="60"/>
      <c r="L4529" s="60"/>
      <c r="M4529" s="60"/>
      <c r="N4529" s="60"/>
      <c r="O4529" s="60"/>
    </row>
    <row r="4530" spans="1:15" x14ac:dyDescent="0.25">
      <c r="A4530" s="60"/>
      <c r="B4530" s="60"/>
      <c r="C4530" s="60"/>
      <c r="D4530" s="60"/>
      <c r="E4530" s="60"/>
      <c r="F4530" s="60"/>
      <c r="G4530" s="60"/>
      <c r="H4530" s="60"/>
      <c r="I4530" s="60"/>
      <c r="J4530" s="60"/>
      <c r="K4530" s="60"/>
      <c r="L4530" s="60"/>
      <c r="M4530" s="60"/>
      <c r="N4530" s="60"/>
      <c r="O4530" s="60"/>
    </row>
    <row r="4531" spans="1:15" x14ac:dyDescent="0.25">
      <c r="A4531" s="60"/>
      <c r="B4531" s="60"/>
      <c r="C4531" s="60"/>
      <c r="D4531" s="60"/>
      <c r="E4531" s="60"/>
      <c r="F4531" s="60"/>
      <c r="G4531" s="60"/>
      <c r="H4531" s="60"/>
      <c r="I4531" s="60"/>
      <c r="J4531" s="60"/>
      <c r="K4531" s="60"/>
      <c r="L4531" s="60"/>
      <c r="M4531" s="60"/>
      <c r="N4531" s="60"/>
      <c r="O4531" s="60"/>
    </row>
    <row r="4532" spans="1:15" x14ac:dyDescent="0.25">
      <c r="A4532" s="60"/>
      <c r="B4532" s="60"/>
      <c r="C4532" s="60"/>
      <c r="D4532" s="60"/>
      <c r="E4532" s="60"/>
      <c r="F4532" s="60"/>
      <c r="G4532" s="60"/>
      <c r="H4532" s="60"/>
      <c r="I4532" s="60"/>
      <c r="J4532" s="60"/>
      <c r="K4532" s="60"/>
      <c r="L4532" s="60"/>
      <c r="M4532" s="60"/>
      <c r="N4532" s="60"/>
      <c r="O4532" s="60"/>
    </row>
    <row r="4533" spans="1:15" x14ac:dyDescent="0.25">
      <c r="A4533" s="60"/>
      <c r="B4533" s="60"/>
      <c r="C4533" s="60"/>
      <c r="D4533" s="60"/>
      <c r="E4533" s="60"/>
      <c r="F4533" s="60"/>
      <c r="G4533" s="60"/>
      <c r="H4533" s="60"/>
      <c r="I4533" s="60"/>
      <c r="J4533" s="60"/>
      <c r="K4533" s="60"/>
      <c r="L4533" s="60"/>
      <c r="M4533" s="60"/>
      <c r="N4533" s="60"/>
      <c r="O4533" s="60"/>
    </row>
    <row r="4534" spans="1:15" x14ac:dyDescent="0.25">
      <c r="A4534" s="60"/>
      <c r="B4534" s="60"/>
      <c r="C4534" s="60"/>
      <c r="D4534" s="60"/>
      <c r="E4534" s="60"/>
      <c r="F4534" s="60"/>
      <c r="G4534" s="60"/>
      <c r="H4534" s="60"/>
      <c r="I4534" s="60"/>
      <c r="J4534" s="60"/>
      <c r="K4534" s="60"/>
      <c r="L4534" s="60"/>
      <c r="M4534" s="60"/>
      <c r="N4534" s="60"/>
      <c r="O4534" s="60"/>
    </row>
    <row r="4535" spans="1:15" x14ac:dyDescent="0.25">
      <c r="A4535" s="60"/>
      <c r="B4535" s="60"/>
      <c r="C4535" s="60"/>
      <c r="D4535" s="60"/>
      <c r="E4535" s="60"/>
      <c r="F4535" s="60"/>
      <c r="G4535" s="60"/>
      <c r="H4535" s="60"/>
      <c r="I4535" s="60"/>
      <c r="J4535" s="60"/>
      <c r="K4535" s="60"/>
      <c r="L4535" s="60"/>
      <c r="M4535" s="60"/>
      <c r="N4535" s="60"/>
      <c r="O4535" s="60"/>
    </row>
    <row r="4536" spans="1:15" x14ac:dyDescent="0.25">
      <c r="A4536" s="60"/>
      <c r="B4536" s="60"/>
      <c r="C4536" s="60"/>
      <c r="D4536" s="60"/>
      <c r="E4536" s="60"/>
      <c r="F4536" s="60"/>
      <c r="G4536" s="60"/>
      <c r="H4536" s="60"/>
      <c r="I4536" s="60"/>
      <c r="J4536" s="60"/>
      <c r="K4536" s="60"/>
      <c r="L4536" s="60"/>
      <c r="M4536" s="60"/>
      <c r="N4536" s="60"/>
      <c r="O4536" s="60"/>
    </row>
    <row r="4537" spans="1:15" x14ac:dyDescent="0.25">
      <c r="A4537" s="60"/>
      <c r="B4537" s="60"/>
      <c r="C4537" s="60"/>
      <c r="D4537" s="60"/>
      <c r="E4537" s="60"/>
      <c r="F4537" s="60"/>
      <c r="G4537" s="60"/>
      <c r="H4537" s="60"/>
      <c r="I4537" s="60"/>
      <c r="J4537" s="60"/>
      <c r="K4537" s="60"/>
      <c r="L4537" s="60"/>
      <c r="M4537" s="60"/>
      <c r="N4537" s="60"/>
      <c r="O4537" s="60"/>
    </row>
    <row r="4538" spans="1:15" x14ac:dyDescent="0.25">
      <c r="A4538" s="60"/>
      <c r="B4538" s="60"/>
      <c r="C4538" s="60"/>
      <c r="D4538" s="60"/>
      <c r="E4538" s="60"/>
      <c r="F4538" s="60"/>
      <c r="G4538" s="60"/>
      <c r="H4538" s="60"/>
      <c r="I4538" s="60"/>
      <c r="J4538" s="60"/>
      <c r="K4538" s="60"/>
      <c r="L4538" s="60"/>
      <c r="M4538" s="60"/>
      <c r="N4538" s="60"/>
      <c r="O4538" s="60"/>
    </row>
    <row r="4539" spans="1:15" x14ac:dyDescent="0.25">
      <c r="A4539" s="60"/>
      <c r="B4539" s="60"/>
      <c r="C4539" s="60"/>
      <c r="D4539" s="60"/>
      <c r="E4539" s="60"/>
      <c r="F4539" s="60"/>
      <c r="G4539" s="60"/>
      <c r="H4539" s="60"/>
      <c r="I4539" s="60"/>
      <c r="J4539" s="60"/>
      <c r="K4539" s="60"/>
      <c r="L4539" s="60"/>
      <c r="M4539" s="60"/>
      <c r="N4539" s="60"/>
      <c r="O4539" s="60"/>
    </row>
    <row r="4540" spans="1:15" x14ac:dyDescent="0.25">
      <c r="A4540" s="60"/>
      <c r="B4540" s="60"/>
      <c r="C4540" s="60"/>
      <c r="D4540" s="60"/>
      <c r="E4540" s="60"/>
      <c r="F4540" s="60"/>
      <c r="G4540" s="60"/>
      <c r="H4540" s="60"/>
      <c r="I4540" s="60"/>
      <c r="J4540" s="60"/>
      <c r="K4540" s="60"/>
      <c r="L4540" s="60"/>
      <c r="M4540" s="60"/>
      <c r="N4540" s="60"/>
      <c r="O4540" s="60"/>
    </row>
    <row r="4541" spans="1:15" x14ac:dyDescent="0.25">
      <c r="A4541" s="60"/>
      <c r="B4541" s="60"/>
      <c r="C4541" s="60"/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0"/>
    </row>
    <row r="4542" spans="1:15" x14ac:dyDescent="0.25">
      <c r="A4542" s="60"/>
      <c r="B4542" s="60"/>
      <c r="C4542" s="60"/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0"/>
    </row>
    <row r="4543" spans="1:15" x14ac:dyDescent="0.25">
      <c r="A4543" s="60"/>
      <c r="B4543" s="60"/>
      <c r="C4543" s="60"/>
      <c r="D4543" s="60"/>
      <c r="E4543" s="60"/>
      <c r="F4543" s="60"/>
      <c r="G4543" s="60"/>
      <c r="H4543" s="60"/>
      <c r="I4543" s="60"/>
      <c r="J4543" s="60"/>
      <c r="K4543" s="60"/>
      <c r="L4543" s="60"/>
      <c r="M4543" s="60"/>
      <c r="N4543" s="60"/>
      <c r="O4543" s="60"/>
    </row>
    <row r="4544" spans="1:15" x14ac:dyDescent="0.25">
      <c r="A4544" s="60"/>
      <c r="B4544" s="60"/>
      <c r="C4544" s="60"/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0"/>
    </row>
    <row r="4545" spans="1:15" x14ac:dyDescent="0.25">
      <c r="A4545" s="60"/>
      <c r="B4545" s="60"/>
      <c r="C4545" s="60"/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0"/>
    </row>
    <row r="4546" spans="1:15" x14ac:dyDescent="0.25">
      <c r="A4546" s="60"/>
      <c r="B4546" s="60"/>
      <c r="C4546" s="60"/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0"/>
    </row>
    <row r="4547" spans="1:15" x14ac:dyDescent="0.25">
      <c r="A4547" s="60"/>
      <c r="B4547" s="60"/>
      <c r="C4547" s="60"/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0"/>
    </row>
    <row r="4548" spans="1:15" x14ac:dyDescent="0.25">
      <c r="A4548" s="60"/>
      <c r="B4548" s="60"/>
      <c r="C4548" s="60"/>
      <c r="D4548" s="60"/>
      <c r="E4548" s="60"/>
      <c r="F4548" s="60"/>
      <c r="G4548" s="60"/>
      <c r="H4548" s="60"/>
      <c r="I4548" s="60"/>
      <c r="J4548" s="60"/>
      <c r="K4548" s="60"/>
      <c r="L4548" s="60"/>
      <c r="M4548" s="60"/>
      <c r="N4548" s="60"/>
      <c r="O4548" s="60"/>
    </row>
    <row r="4549" spans="1:15" x14ac:dyDescent="0.25">
      <c r="A4549" s="60"/>
      <c r="B4549" s="60"/>
      <c r="C4549" s="60"/>
      <c r="D4549" s="60"/>
      <c r="E4549" s="60"/>
      <c r="F4549" s="60"/>
      <c r="G4549" s="60"/>
      <c r="H4549" s="60"/>
      <c r="I4549" s="60"/>
      <c r="J4549" s="60"/>
      <c r="K4549" s="60"/>
      <c r="L4549" s="60"/>
      <c r="M4549" s="60"/>
      <c r="N4549" s="60"/>
      <c r="O4549" s="60"/>
    </row>
    <row r="4550" spans="1:15" x14ac:dyDescent="0.25">
      <c r="A4550" s="60"/>
      <c r="B4550" s="60"/>
      <c r="C4550" s="60"/>
      <c r="D4550" s="60"/>
      <c r="E4550" s="60"/>
      <c r="F4550" s="60"/>
      <c r="G4550" s="60"/>
      <c r="H4550" s="60"/>
      <c r="I4550" s="60"/>
      <c r="J4550" s="60"/>
      <c r="K4550" s="60"/>
      <c r="L4550" s="60"/>
      <c r="M4550" s="60"/>
      <c r="N4550" s="60"/>
      <c r="O4550" s="60"/>
    </row>
    <row r="4551" spans="1:15" x14ac:dyDescent="0.25">
      <c r="A4551" s="60"/>
      <c r="B4551" s="60"/>
      <c r="C4551" s="60"/>
      <c r="D4551" s="60"/>
      <c r="E4551" s="60"/>
      <c r="F4551" s="60"/>
      <c r="G4551" s="60"/>
      <c r="H4551" s="60"/>
      <c r="I4551" s="60"/>
      <c r="J4551" s="60"/>
      <c r="K4551" s="60"/>
      <c r="L4551" s="60"/>
      <c r="M4551" s="60"/>
      <c r="N4551" s="60"/>
      <c r="O4551" s="60"/>
    </row>
    <row r="4552" spans="1:15" x14ac:dyDescent="0.25">
      <c r="A4552" s="60"/>
      <c r="B4552" s="60"/>
      <c r="C4552" s="60"/>
      <c r="D4552" s="60"/>
      <c r="E4552" s="60"/>
      <c r="F4552" s="60"/>
      <c r="G4552" s="60"/>
      <c r="H4552" s="60"/>
      <c r="I4552" s="60"/>
      <c r="J4552" s="60"/>
      <c r="K4552" s="60"/>
      <c r="L4552" s="60"/>
      <c r="M4552" s="60"/>
      <c r="N4552" s="60"/>
      <c r="O4552" s="60"/>
    </row>
    <row r="4553" spans="1:15" x14ac:dyDescent="0.25">
      <c r="A4553" s="60"/>
      <c r="B4553" s="60"/>
      <c r="C4553" s="60"/>
      <c r="D4553" s="60"/>
      <c r="E4553" s="60"/>
      <c r="F4553" s="60"/>
      <c r="G4553" s="60"/>
      <c r="H4553" s="60"/>
      <c r="I4553" s="60"/>
      <c r="J4553" s="60"/>
      <c r="K4553" s="60"/>
      <c r="L4553" s="60"/>
      <c r="M4553" s="60"/>
      <c r="N4553" s="60"/>
      <c r="O4553" s="60"/>
    </row>
    <row r="4554" spans="1:15" x14ac:dyDescent="0.25">
      <c r="A4554" s="60"/>
      <c r="B4554" s="60"/>
      <c r="C4554" s="60"/>
      <c r="D4554" s="60"/>
      <c r="E4554" s="60"/>
      <c r="F4554" s="60"/>
      <c r="G4554" s="60"/>
      <c r="H4554" s="60"/>
      <c r="I4554" s="60"/>
      <c r="J4554" s="60"/>
      <c r="K4554" s="60"/>
      <c r="L4554" s="60"/>
      <c r="M4554" s="60"/>
      <c r="N4554" s="60"/>
      <c r="O4554" s="60"/>
    </row>
    <row r="4555" spans="1:15" x14ac:dyDescent="0.25">
      <c r="A4555" s="60"/>
      <c r="B4555" s="60"/>
      <c r="C4555" s="60"/>
      <c r="D4555" s="60"/>
      <c r="E4555" s="60"/>
      <c r="F4555" s="60"/>
      <c r="G4555" s="60"/>
      <c r="H4555" s="60"/>
      <c r="I4555" s="60"/>
      <c r="J4555" s="60"/>
      <c r="K4555" s="60"/>
      <c r="L4555" s="60"/>
      <c r="M4555" s="60"/>
      <c r="N4555" s="60"/>
      <c r="O4555" s="60"/>
    </row>
    <row r="4556" spans="1:15" x14ac:dyDescent="0.25">
      <c r="A4556" s="60"/>
      <c r="B4556" s="60"/>
      <c r="C4556" s="60"/>
      <c r="D4556" s="60"/>
      <c r="E4556" s="60"/>
      <c r="F4556" s="60"/>
      <c r="G4556" s="60"/>
      <c r="H4556" s="60"/>
      <c r="I4556" s="60"/>
      <c r="J4556" s="60"/>
      <c r="K4556" s="60"/>
      <c r="L4556" s="60"/>
      <c r="M4556" s="60"/>
      <c r="N4556" s="60"/>
      <c r="O4556" s="60"/>
    </row>
    <row r="4557" spans="1:15" x14ac:dyDescent="0.25">
      <c r="A4557" s="60"/>
      <c r="B4557" s="60"/>
      <c r="C4557" s="60"/>
      <c r="D4557" s="60"/>
      <c r="E4557" s="60"/>
      <c r="F4557" s="60"/>
      <c r="G4557" s="60"/>
      <c r="H4557" s="60"/>
      <c r="I4557" s="60"/>
      <c r="J4557" s="60"/>
      <c r="K4557" s="60"/>
      <c r="L4557" s="60"/>
      <c r="M4557" s="60"/>
      <c r="N4557" s="60"/>
      <c r="O4557" s="60"/>
    </row>
    <row r="4558" spans="1:15" x14ac:dyDescent="0.25">
      <c r="A4558" s="60"/>
      <c r="B4558" s="60"/>
      <c r="C4558" s="60"/>
      <c r="D4558" s="60"/>
      <c r="E4558" s="60"/>
      <c r="F4558" s="60"/>
      <c r="G4558" s="60"/>
      <c r="H4558" s="60"/>
      <c r="I4558" s="60"/>
      <c r="J4558" s="60"/>
      <c r="K4558" s="60"/>
      <c r="L4558" s="60"/>
      <c r="M4558" s="60"/>
      <c r="N4558" s="60"/>
      <c r="O4558" s="60"/>
    </row>
    <row r="4559" spans="1:15" x14ac:dyDescent="0.25">
      <c r="A4559" s="60"/>
      <c r="B4559" s="60"/>
      <c r="C4559" s="60"/>
      <c r="D4559" s="60"/>
      <c r="E4559" s="60"/>
      <c r="F4559" s="60"/>
      <c r="G4559" s="60"/>
      <c r="H4559" s="60"/>
      <c r="I4559" s="60"/>
      <c r="J4559" s="60"/>
      <c r="K4559" s="60"/>
      <c r="L4559" s="60"/>
      <c r="M4559" s="60"/>
      <c r="N4559" s="60"/>
      <c r="O4559" s="60"/>
    </row>
    <row r="4560" spans="1:15" x14ac:dyDescent="0.25">
      <c r="A4560" s="60"/>
      <c r="B4560" s="60"/>
      <c r="C4560" s="60"/>
      <c r="D4560" s="60"/>
      <c r="E4560" s="60"/>
      <c r="F4560" s="60"/>
      <c r="G4560" s="60"/>
      <c r="H4560" s="60"/>
      <c r="I4560" s="60"/>
      <c r="J4560" s="60"/>
      <c r="K4560" s="60"/>
      <c r="L4560" s="60"/>
      <c r="M4560" s="60"/>
      <c r="N4560" s="60"/>
      <c r="O4560" s="60"/>
    </row>
    <row r="4561" spans="1:15" x14ac:dyDescent="0.25">
      <c r="A4561" s="60"/>
      <c r="B4561" s="60"/>
      <c r="C4561" s="60"/>
      <c r="D4561" s="60"/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</row>
    <row r="4562" spans="1:15" x14ac:dyDescent="0.25">
      <c r="A4562" s="60"/>
      <c r="B4562" s="60"/>
      <c r="C4562" s="60"/>
      <c r="D4562" s="60"/>
      <c r="E4562" s="60"/>
      <c r="F4562" s="60"/>
      <c r="G4562" s="60"/>
      <c r="H4562" s="60"/>
      <c r="I4562" s="60"/>
      <c r="J4562" s="60"/>
      <c r="K4562" s="60"/>
      <c r="L4562" s="60"/>
      <c r="M4562" s="60"/>
      <c r="N4562" s="60"/>
      <c r="O4562" s="60"/>
    </row>
    <row r="4563" spans="1:15" x14ac:dyDescent="0.25">
      <c r="A4563" s="60"/>
      <c r="B4563" s="60"/>
      <c r="C4563" s="60"/>
      <c r="D4563" s="60"/>
      <c r="E4563" s="60"/>
      <c r="F4563" s="60"/>
      <c r="G4563" s="60"/>
      <c r="H4563" s="60"/>
      <c r="I4563" s="60"/>
      <c r="J4563" s="60"/>
      <c r="K4563" s="60"/>
      <c r="L4563" s="60"/>
      <c r="M4563" s="60"/>
      <c r="N4563" s="60"/>
      <c r="O4563" s="60"/>
    </row>
    <row r="4564" spans="1:15" x14ac:dyDescent="0.25">
      <c r="A4564" s="60"/>
      <c r="B4564" s="60"/>
      <c r="C4564" s="60"/>
      <c r="D4564" s="60"/>
      <c r="E4564" s="60"/>
      <c r="F4564" s="60"/>
      <c r="G4564" s="60"/>
      <c r="H4564" s="60"/>
      <c r="I4564" s="60"/>
      <c r="J4564" s="60"/>
      <c r="K4564" s="60"/>
      <c r="L4564" s="60"/>
      <c r="M4564" s="60"/>
      <c r="N4564" s="60"/>
      <c r="O4564" s="60"/>
    </row>
    <row r="4565" spans="1:15" x14ac:dyDescent="0.25">
      <c r="A4565" s="60"/>
      <c r="B4565" s="60"/>
      <c r="C4565" s="60"/>
      <c r="D4565" s="60"/>
      <c r="E4565" s="60"/>
      <c r="F4565" s="60"/>
      <c r="G4565" s="60"/>
      <c r="H4565" s="60"/>
      <c r="I4565" s="60"/>
      <c r="J4565" s="60"/>
      <c r="K4565" s="60"/>
      <c r="L4565" s="60"/>
      <c r="M4565" s="60"/>
      <c r="N4565" s="60"/>
      <c r="O4565" s="60"/>
    </row>
    <row r="4566" spans="1:15" x14ac:dyDescent="0.25">
      <c r="A4566" s="60"/>
      <c r="B4566" s="60"/>
      <c r="C4566" s="60"/>
      <c r="D4566" s="60"/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</row>
    <row r="4567" spans="1:15" x14ac:dyDescent="0.25">
      <c r="A4567" s="60"/>
      <c r="B4567" s="60"/>
      <c r="C4567" s="60"/>
      <c r="D4567" s="60"/>
      <c r="E4567" s="60"/>
      <c r="F4567" s="60"/>
      <c r="G4567" s="60"/>
      <c r="H4567" s="60"/>
      <c r="I4567" s="60"/>
      <c r="J4567" s="60"/>
      <c r="K4567" s="60"/>
      <c r="L4567" s="60"/>
      <c r="M4567" s="60"/>
      <c r="N4567" s="60"/>
      <c r="O4567" s="60"/>
    </row>
    <row r="4568" spans="1:15" x14ac:dyDescent="0.25">
      <c r="A4568" s="60"/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</row>
    <row r="4569" spans="1:15" x14ac:dyDescent="0.25">
      <c r="A4569" s="60"/>
      <c r="B4569" s="60"/>
      <c r="C4569" s="60"/>
      <c r="D4569" s="60"/>
      <c r="E4569" s="60"/>
      <c r="F4569" s="60"/>
      <c r="G4569" s="60"/>
      <c r="H4569" s="60"/>
      <c r="I4569" s="60"/>
      <c r="J4569" s="60"/>
      <c r="K4569" s="60"/>
      <c r="L4569" s="60"/>
      <c r="M4569" s="60"/>
      <c r="N4569" s="60"/>
      <c r="O4569" s="60"/>
    </row>
    <row r="4570" spans="1:15" x14ac:dyDescent="0.25">
      <c r="A4570" s="60"/>
      <c r="B4570" s="60"/>
      <c r="C4570" s="60"/>
      <c r="D4570" s="60"/>
      <c r="E4570" s="60"/>
      <c r="F4570" s="60"/>
      <c r="G4570" s="60"/>
      <c r="H4570" s="60"/>
      <c r="I4570" s="60"/>
      <c r="J4570" s="60"/>
      <c r="K4570" s="60"/>
      <c r="L4570" s="60"/>
      <c r="M4570" s="60"/>
      <c r="N4570" s="60"/>
      <c r="O4570" s="60"/>
    </row>
    <row r="4571" spans="1:15" x14ac:dyDescent="0.25">
      <c r="A4571" s="60"/>
      <c r="B4571" s="60"/>
      <c r="C4571" s="60"/>
      <c r="D4571" s="60"/>
      <c r="E4571" s="60"/>
      <c r="F4571" s="60"/>
      <c r="G4571" s="60"/>
      <c r="H4571" s="60"/>
      <c r="I4571" s="60"/>
      <c r="J4571" s="60"/>
      <c r="K4571" s="60"/>
      <c r="L4571" s="60"/>
      <c r="M4571" s="60"/>
      <c r="N4571" s="60"/>
      <c r="O4571" s="60"/>
    </row>
    <row r="4572" spans="1:15" x14ac:dyDescent="0.25">
      <c r="A4572" s="60"/>
      <c r="B4572" s="60"/>
      <c r="C4572" s="60"/>
      <c r="D4572" s="60"/>
      <c r="E4572" s="60"/>
      <c r="F4572" s="60"/>
      <c r="G4572" s="60"/>
      <c r="H4572" s="60"/>
      <c r="I4572" s="60"/>
      <c r="J4572" s="60"/>
      <c r="K4572" s="60"/>
      <c r="L4572" s="60"/>
      <c r="M4572" s="60"/>
      <c r="N4572" s="60"/>
      <c r="O4572" s="60"/>
    </row>
    <row r="4573" spans="1:15" x14ac:dyDescent="0.25">
      <c r="A4573" s="60"/>
      <c r="B4573" s="60"/>
      <c r="C4573" s="60"/>
      <c r="D4573" s="60"/>
      <c r="E4573" s="60"/>
      <c r="F4573" s="60"/>
      <c r="G4573" s="60"/>
      <c r="H4573" s="60"/>
      <c r="I4573" s="60"/>
      <c r="J4573" s="60"/>
      <c r="K4573" s="60"/>
      <c r="L4573" s="60"/>
      <c r="M4573" s="60"/>
      <c r="N4573" s="60"/>
      <c r="O4573" s="60"/>
    </row>
    <row r="4574" spans="1:15" x14ac:dyDescent="0.25">
      <c r="A4574" s="60"/>
      <c r="B4574" s="60"/>
      <c r="C4574" s="60"/>
      <c r="D4574" s="60"/>
      <c r="E4574" s="60"/>
      <c r="F4574" s="60"/>
      <c r="G4574" s="60"/>
      <c r="H4574" s="60"/>
      <c r="I4574" s="60"/>
      <c r="J4574" s="60"/>
      <c r="K4574" s="60"/>
      <c r="L4574" s="60"/>
      <c r="M4574" s="60"/>
      <c r="N4574" s="60"/>
      <c r="O4574" s="60"/>
    </row>
    <row r="4575" spans="1:15" x14ac:dyDescent="0.25">
      <c r="A4575" s="60"/>
      <c r="B4575" s="60"/>
      <c r="C4575" s="60"/>
      <c r="D4575" s="60"/>
      <c r="E4575" s="60"/>
      <c r="F4575" s="60"/>
      <c r="G4575" s="60"/>
      <c r="H4575" s="60"/>
      <c r="I4575" s="60"/>
      <c r="J4575" s="60"/>
      <c r="K4575" s="60"/>
      <c r="L4575" s="60"/>
      <c r="M4575" s="60"/>
      <c r="N4575" s="60"/>
      <c r="O4575" s="60"/>
    </row>
    <row r="4576" spans="1:15" x14ac:dyDescent="0.25">
      <c r="A4576" s="60"/>
      <c r="B4576" s="60"/>
      <c r="C4576" s="60"/>
      <c r="D4576" s="60"/>
      <c r="E4576" s="60"/>
      <c r="F4576" s="60"/>
      <c r="G4576" s="60"/>
      <c r="H4576" s="60"/>
      <c r="I4576" s="60"/>
      <c r="J4576" s="60"/>
      <c r="K4576" s="60"/>
      <c r="L4576" s="60"/>
      <c r="M4576" s="60"/>
      <c r="N4576" s="60"/>
      <c r="O4576" s="60"/>
    </row>
    <row r="4577" spans="1:15" x14ac:dyDescent="0.25">
      <c r="A4577" s="60"/>
      <c r="B4577" s="60"/>
      <c r="C4577" s="60"/>
      <c r="D4577" s="60"/>
      <c r="E4577" s="60"/>
      <c r="F4577" s="60"/>
      <c r="G4577" s="60"/>
      <c r="H4577" s="60"/>
      <c r="I4577" s="60"/>
      <c r="J4577" s="60"/>
      <c r="K4577" s="60"/>
      <c r="L4577" s="60"/>
      <c r="M4577" s="60"/>
      <c r="N4577" s="60"/>
      <c r="O4577" s="60"/>
    </row>
    <row r="4578" spans="1:15" x14ac:dyDescent="0.25">
      <c r="A4578" s="60"/>
      <c r="B4578" s="60"/>
      <c r="C4578" s="60"/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0"/>
    </row>
    <row r="4579" spans="1:15" x14ac:dyDescent="0.25">
      <c r="A4579" s="60"/>
      <c r="B4579" s="60"/>
      <c r="C4579" s="60"/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0"/>
    </row>
    <row r="4580" spans="1:15" x14ac:dyDescent="0.25">
      <c r="A4580" s="60"/>
      <c r="B4580" s="60"/>
      <c r="C4580" s="60"/>
      <c r="D4580" s="60"/>
      <c r="E4580" s="60"/>
      <c r="F4580" s="60"/>
      <c r="G4580" s="60"/>
      <c r="H4580" s="60"/>
      <c r="I4580" s="60"/>
      <c r="J4580" s="60"/>
      <c r="K4580" s="60"/>
      <c r="L4580" s="60"/>
      <c r="M4580" s="60"/>
      <c r="N4580" s="60"/>
      <c r="O4580" s="60"/>
    </row>
    <row r="4581" spans="1:15" x14ac:dyDescent="0.25">
      <c r="A4581" s="60"/>
      <c r="B4581" s="60"/>
      <c r="C4581" s="60"/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0"/>
    </row>
    <row r="4582" spans="1:15" x14ac:dyDescent="0.25">
      <c r="A4582" s="60"/>
      <c r="B4582" s="60"/>
      <c r="C4582" s="60"/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0"/>
    </row>
    <row r="4583" spans="1:15" x14ac:dyDescent="0.25">
      <c r="A4583" s="60"/>
      <c r="B4583" s="60"/>
      <c r="C4583" s="60"/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0"/>
    </row>
    <row r="4584" spans="1:15" x14ac:dyDescent="0.25">
      <c r="A4584" s="60"/>
      <c r="B4584" s="60"/>
      <c r="C4584" s="60"/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0"/>
    </row>
    <row r="4585" spans="1:15" x14ac:dyDescent="0.25">
      <c r="A4585" s="60"/>
      <c r="B4585" s="60"/>
      <c r="C4585" s="60"/>
      <c r="D4585" s="60"/>
      <c r="E4585" s="60"/>
      <c r="F4585" s="60"/>
      <c r="G4585" s="60"/>
      <c r="H4585" s="60"/>
      <c r="I4585" s="60"/>
      <c r="J4585" s="60"/>
      <c r="K4585" s="60"/>
      <c r="L4585" s="60"/>
      <c r="M4585" s="60"/>
      <c r="N4585" s="60"/>
      <c r="O4585" s="60"/>
    </row>
    <row r="4586" spans="1:15" x14ac:dyDescent="0.25">
      <c r="A4586" s="60"/>
      <c r="B4586" s="60"/>
      <c r="C4586" s="60"/>
      <c r="D4586" s="60"/>
      <c r="E4586" s="60"/>
      <c r="F4586" s="60"/>
      <c r="G4586" s="60"/>
      <c r="H4586" s="60"/>
      <c r="I4586" s="60"/>
      <c r="J4586" s="60"/>
      <c r="K4586" s="60"/>
      <c r="L4586" s="60"/>
      <c r="M4586" s="60"/>
      <c r="N4586" s="60"/>
      <c r="O4586" s="60"/>
    </row>
    <row r="4587" spans="1:15" x14ac:dyDescent="0.25">
      <c r="A4587" s="60"/>
      <c r="B4587" s="60"/>
      <c r="C4587" s="60"/>
      <c r="D4587" s="60"/>
      <c r="E4587" s="60"/>
      <c r="F4587" s="60"/>
      <c r="G4587" s="60"/>
      <c r="H4587" s="60"/>
      <c r="I4587" s="60"/>
      <c r="J4587" s="60"/>
      <c r="K4587" s="60"/>
      <c r="L4587" s="60"/>
      <c r="M4587" s="60"/>
      <c r="N4587" s="60"/>
      <c r="O4587" s="60"/>
    </row>
    <row r="4588" spans="1:15" x14ac:dyDescent="0.25">
      <c r="A4588" s="60"/>
      <c r="B4588" s="60"/>
      <c r="C4588" s="60"/>
      <c r="D4588" s="60"/>
      <c r="E4588" s="60"/>
      <c r="F4588" s="60"/>
      <c r="G4588" s="60"/>
      <c r="H4588" s="60"/>
      <c r="I4588" s="60"/>
      <c r="J4588" s="60"/>
      <c r="K4588" s="60"/>
      <c r="L4588" s="60"/>
      <c r="M4588" s="60"/>
      <c r="N4588" s="60"/>
      <c r="O4588" s="60"/>
    </row>
    <row r="4589" spans="1:15" x14ac:dyDescent="0.25">
      <c r="A4589" s="60"/>
      <c r="B4589" s="60"/>
      <c r="C4589" s="60"/>
      <c r="D4589" s="60"/>
      <c r="E4589" s="60"/>
      <c r="F4589" s="60"/>
      <c r="G4589" s="60"/>
      <c r="H4589" s="60"/>
      <c r="I4589" s="60"/>
      <c r="J4589" s="60"/>
      <c r="K4589" s="60"/>
      <c r="L4589" s="60"/>
      <c r="M4589" s="60"/>
      <c r="N4589" s="60"/>
      <c r="O4589" s="60"/>
    </row>
    <row r="4590" spans="1:15" x14ac:dyDescent="0.25">
      <c r="A4590" s="60"/>
      <c r="B4590" s="60"/>
      <c r="C4590" s="60"/>
      <c r="D4590" s="60"/>
      <c r="E4590" s="60"/>
      <c r="F4590" s="60"/>
      <c r="G4590" s="60"/>
      <c r="H4590" s="60"/>
      <c r="I4590" s="60"/>
      <c r="J4590" s="60"/>
      <c r="K4590" s="60"/>
      <c r="L4590" s="60"/>
      <c r="M4590" s="60"/>
      <c r="N4590" s="60"/>
      <c r="O4590" s="60"/>
    </row>
    <row r="4591" spans="1:15" x14ac:dyDescent="0.25">
      <c r="A4591" s="60"/>
      <c r="B4591" s="60"/>
      <c r="C4591" s="60"/>
      <c r="D4591" s="60"/>
      <c r="E4591" s="60"/>
      <c r="F4591" s="60"/>
      <c r="G4591" s="60"/>
      <c r="H4591" s="60"/>
      <c r="I4591" s="60"/>
      <c r="J4591" s="60"/>
      <c r="K4591" s="60"/>
      <c r="L4591" s="60"/>
      <c r="M4591" s="60"/>
      <c r="N4591" s="60"/>
      <c r="O4591" s="60"/>
    </row>
    <row r="4592" spans="1:15" x14ac:dyDescent="0.25">
      <c r="A4592" s="60"/>
      <c r="B4592" s="60"/>
      <c r="C4592" s="60"/>
      <c r="D4592" s="60"/>
      <c r="E4592" s="60"/>
      <c r="F4592" s="60"/>
      <c r="G4592" s="60"/>
      <c r="H4592" s="60"/>
      <c r="I4592" s="60"/>
      <c r="J4592" s="60"/>
      <c r="K4592" s="60"/>
      <c r="L4592" s="60"/>
      <c r="M4592" s="60"/>
      <c r="N4592" s="60"/>
      <c r="O4592" s="60"/>
    </row>
    <row r="4593" spans="1:15" x14ac:dyDescent="0.25">
      <c r="A4593" s="60"/>
      <c r="B4593" s="60"/>
      <c r="C4593" s="60"/>
      <c r="D4593" s="60"/>
      <c r="E4593" s="60"/>
      <c r="F4593" s="60"/>
      <c r="G4593" s="60"/>
      <c r="H4593" s="60"/>
      <c r="I4593" s="60"/>
      <c r="J4593" s="60"/>
      <c r="K4593" s="60"/>
      <c r="L4593" s="60"/>
      <c r="M4593" s="60"/>
      <c r="N4593" s="60"/>
      <c r="O4593" s="60"/>
    </row>
    <row r="4594" spans="1:15" x14ac:dyDescent="0.25">
      <c r="A4594" s="60"/>
      <c r="B4594" s="60"/>
      <c r="C4594" s="60"/>
      <c r="D4594" s="60"/>
      <c r="E4594" s="60"/>
      <c r="F4594" s="60"/>
      <c r="G4594" s="60"/>
      <c r="H4594" s="60"/>
      <c r="I4594" s="60"/>
      <c r="J4594" s="60"/>
      <c r="K4594" s="60"/>
      <c r="L4594" s="60"/>
      <c r="M4594" s="60"/>
      <c r="N4594" s="60"/>
      <c r="O4594" s="60"/>
    </row>
    <row r="4595" spans="1:15" x14ac:dyDescent="0.25">
      <c r="A4595" s="60"/>
      <c r="B4595" s="60"/>
      <c r="C4595" s="60"/>
      <c r="D4595" s="60"/>
      <c r="E4595" s="60"/>
      <c r="F4595" s="60"/>
      <c r="G4595" s="60"/>
      <c r="H4595" s="60"/>
      <c r="I4595" s="60"/>
      <c r="J4595" s="60"/>
      <c r="K4595" s="60"/>
      <c r="L4595" s="60"/>
      <c r="M4595" s="60"/>
      <c r="N4595" s="60"/>
      <c r="O4595" s="60"/>
    </row>
    <row r="4596" spans="1:15" x14ac:dyDescent="0.25">
      <c r="A4596" s="60"/>
      <c r="B4596" s="60"/>
      <c r="C4596" s="60"/>
      <c r="D4596" s="60"/>
      <c r="E4596" s="60"/>
      <c r="F4596" s="60"/>
      <c r="G4596" s="60"/>
      <c r="H4596" s="60"/>
      <c r="I4596" s="60"/>
      <c r="J4596" s="60"/>
      <c r="K4596" s="60"/>
      <c r="L4596" s="60"/>
      <c r="M4596" s="60"/>
      <c r="N4596" s="60"/>
      <c r="O4596" s="60"/>
    </row>
    <row r="4597" spans="1:15" x14ac:dyDescent="0.25">
      <c r="A4597" s="60"/>
      <c r="B4597" s="60"/>
      <c r="C4597" s="60"/>
      <c r="D4597" s="60"/>
      <c r="E4597" s="60"/>
      <c r="F4597" s="60"/>
      <c r="G4597" s="60"/>
      <c r="H4597" s="60"/>
      <c r="I4597" s="60"/>
      <c r="J4597" s="60"/>
      <c r="K4597" s="60"/>
      <c r="L4597" s="60"/>
      <c r="M4597" s="60"/>
      <c r="N4597" s="60"/>
      <c r="O4597" s="60"/>
    </row>
    <row r="4598" spans="1:15" x14ac:dyDescent="0.25">
      <c r="A4598" s="60"/>
      <c r="B4598" s="60"/>
      <c r="C4598" s="60"/>
      <c r="D4598" s="60"/>
      <c r="E4598" s="60"/>
      <c r="F4598" s="60"/>
      <c r="G4598" s="60"/>
      <c r="H4598" s="60"/>
      <c r="I4598" s="60"/>
      <c r="J4598" s="60"/>
      <c r="K4598" s="60"/>
      <c r="L4598" s="60"/>
      <c r="M4598" s="60"/>
      <c r="N4598" s="60"/>
      <c r="O4598" s="60"/>
    </row>
    <row r="4599" spans="1:15" x14ac:dyDescent="0.25">
      <c r="A4599" s="60"/>
      <c r="B4599" s="60"/>
      <c r="C4599" s="60"/>
      <c r="D4599" s="60"/>
      <c r="E4599" s="60"/>
      <c r="F4599" s="60"/>
      <c r="G4599" s="60"/>
      <c r="H4599" s="60"/>
      <c r="I4599" s="60"/>
      <c r="J4599" s="60"/>
      <c r="K4599" s="60"/>
      <c r="L4599" s="60"/>
      <c r="M4599" s="60"/>
      <c r="N4599" s="60"/>
      <c r="O4599" s="60"/>
    </row>
    <row r="4600" spans="1:15" x14ac:dyDescent="0.25">
      <c r="A4600" s="60"/>
      <c r="B4600" s="60"/>
      <c r="C4600" s="60"/>
      <c r="D4600" s="60"/>
      <c r="E4600" s="60"/>
      <c r="F4600" s="60"/>
      <c r="G4600" s="60"/>
      <c r="H4600" s="60"/>
      <c r="I4600" s="60"/>
      <c r="J4600" s="60"/>
      <c r="K4600" s="60"/>
      <c r="L4600" s="60"/>
      <c r="M4600" s="60"/>
      <c r="N4600" s="60"/>
      <c r="O4600" s="60"/>
    </row>
    <row r="4601" spans="1:15" x14ac:dyDescent="0.25">
      <c r="A4601" s="60"/>
      <c r="B4601" s="60"/>
      <c r="C4601" s="60"/>
      <c r="D4601" s="60"/>
      <c r="E4601" s="60"/>
      <c r="F4601" s="60"/>
      <c r="G4601" s="60"/>
      <c r="H4601" s="60"/>
      <c r="I4601" s="60"/>
      <c r="J4601" s="60"/>
      <c r="K4601" s="60"/>
      <c r="L4601" s="60"/>
      <c r="M4601" s="60"/>
      <c r="N4601" s="60"/>
      <c r="O4601" s="60"/>
    </row>
    <row r="4602" spans="1:15" x14ac:dyDescent="0.25">
      <c r="A4602" s="60"/>
      <c r="B4602" s="60"/>
      <c r="C4602" s="60"/>
      <c r="D4602" s="60"/>
      <c r="E4602" s="60"/>
      <c r="F4602" s="60"/>
      <c r="G4602" s="60"/>
      <c r="H4602" s="60"/>
      <c r="I4602" s="60"/>
      <c r="J4602" s="60"/>
      <c r="K4602" s="60"/>
      <c r="L4602" s="60"/>
      <c r="M4602" s="60"/>
      <c r="N4602" s="60"/>
      <c r="O4602" s="60"/>
    </row>
    <row r="4603" spans="1:15" x14ac:dyDescent="0.25">
      <c r="A4603" s="60"/>
      <c r="B4603" s="60"/>
      <c r="C4603" s="60"/>
      <c r="D4603" s="60"/>
      <c r="E4603" s="60"/>
      <c r="F4603" s="60"/>
      <c r="G4603" s="60"/>
      <c r="H4603" s="60"/>
      <c r="I4603" s="60"/>
      <c r="J4603" s="60"/>
      <c r="K4603" s="60"/>
      <c r="L4603" s="60"/>
      <c r="M4603" s="60"/>
      <c r="N4603" s="60"/>
      <c r="O4603" s="60"/>
    </row>
    <row r="4604" spans="1:15" x14ac:dyDescent="0.25">
      <c r="A4604" s="60"/>
      <c r="B4604" s="60"/>
      <c r="C4604" s="60"/>
      <c r="D4604" s="60"/>
      <c r="E4604" s="60"/>
      <c r="F4604" s="60"/>
      <c r="G4604" s="60"/>
      <c r="H4604" s="60"/>
      <c r="I4604" s="60"/>
      <c r="J4604" s="60"/>
      <c r="K4604" s="60"/>
      <c r="L4604" s="60"/>
      <c r="M4604" s="60"/>
      <c r="N4604" s="60"/>
      <c r="O4604" s="60"/>
    </row>
    <row r="4605" spans="1:15" x14ac:dyDescent="0.25">
      <c r="A4605" s="60"/>
      <c r="B4605" s="60"/>
      <c r="C4605" s="60"/>
      <c r="D4605" s="60"/>
      <c r="E4605" s="60"/>
      <c r="F4605" s="60"/>
      <c r="G4605" s="60"/>
      <c r="H4605" s="60"/>
      <c r="I4605" s="60"/>
      <c r="J4605" s="60"/>
      <c r="K4605" s="60"/>
      <c r="L4605" s="60"/>
      <c r="M4605" s="60"/>
      <c r="N4605" s="60"/>
      <c r="O4605" s="60"/>
    </row>
    <row r="4606" spans="1:15" x14ac:dyDescent="0.25">
      <c r="A4606" s="60"/>
      <c r="B4606" s="60"/>
      <c r="C4606" s="60"/>
      <c r="D4606" s="60"/>
      <c r="E4606" s="60"/>
      <c r="F4606" s="60"/>
      <c r="G4606" s="60"/>
      <c r="H4606" s="60"/>
      <c r="I4606" s="60"/>
      <c r="J4606" s="60"/>
      <c r="K4606" s="60"/>
      <c r="L4606" s="60"/>
      <c r="M4606" s="60"/>
      <c r="N4606" s="60"/>
      <c r="O4606" s="60"/>
    </row>
    <row r="4607" spans="1:15" x14ac:dyDescent="0.25">
      <c r="A4607" s="60"/>
      <c r="B4607" s="60"/>
      <c r="C4607" s="60"/>
      <c r="D4607" s="60"/>
      <c r="E4607" s="60"/>
      <c r="F4607" s="60"/>
      <c r="G4607" s="60"/>
      <c r="H4607" s="60"/>
      <c r="I4607" s="60"/>
      <c r="J4607" s="60"/>
      <c r="K4607" s="60"/>
      <c r="L4607" s="60"/>
      <c r="M4607" s="60"/>
      <c r="N4607" s="60"/>
      <c r="O4607" s="60"/>
    </row>
    <row r="4608" spans="1:15" x14ac:dyDescent="0.25">
      <c r="A4608" s="60"/>
      <c r="B4608" s="60"/>
      <c r="C4608" s="60"/>
      <c r="D4608" s="60"/>
      <c r="E4608" s="60"/>
      <c r="F4608" s="60"/>
      <c r="G4608" s="60"/>
      <c r="H4608" s="60"/>
      <c r="I4608" s="60"/>
      <c r="J4608" s="60"/>
      <c r="K4608" s="60"/>
      <c r="L4608" s="60"/>
      <c r="M4608" s="60"/>
      <c r="N4608" s="60"/>
      <c r="O4608" s="60"/>
    </row>
    <row r="4609" spans="1:15" x14ac:dyDescent="0.25">
      <c r="A4609" s="60"/>
      <c r="B4609" s="60"/>
      <c r="C4609" s="60"/>
      <c r="D4609" s="60"/>
      <c r="E4609" s="60"/>
      <c r="F4609" s="60"/>
      <c r="G4609" s="60"/>
      <c r="H4609" s="60"/>
      <c r="I4609" s="60"/>
      <c r="J4609" s="60"/>
      <c r="K4609" s="60"/>
      <c r="L4609" s="60"/>
      <c r="M4609" s="60"/>
      <c r="N4609" s="60"/>
      <c r="O4609" s="60"/>
    </row>
    <row r="4610" spans="1:15" x14ac:dyDescent="0.25">
      <c r="A4610" s="60"/>
      <c r="B4610" s="60"/>
      <c r="C4610" s="60"/>
      <c r="D4610" s="60"/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</row>
    <row r="4611" spans="1:15" x14ac:dyDescent="0.25">
      <c r="A4611" s="60"/>
      <c r="B4611" s="60"/>
      <c r="C4611" s="60"/>
      <c r="D4611" s="60"/>
      <c r="E4611" s="60"/>
      <c r="F4611" s="60"/>
      <c r="G4611" s="60"/>
      <c r="H4611" s="60"/>
      <c r="I4611" s="60"/>
      <c r="J4611" s="60"/>
      <c r="K4611" s="60"/>
      <c r="L4611" s="60"/>
      <c r="M4611" s="60"/>
      <c r="N4611" s="60"/>
      <c r="O4611" s="60"/>
    </row>
    <row r="4612" spans="1:15" x14ac:dyDescent="0.25">
      <c r="A4612" s="60"/>
      <c r="B4612" s="60"/>
      <c r="C4612" s="60"/>
      <c r="D4612" s="60"/>
      <c r="E4612" s="60"/>
      <c r="F4612" s="60"/>
      <c r="G4612" s="60"/>
      <c r="H4612" s="60"/>
      <c r="I4612" s="60"/>
      <c r="J4612" s="60"/>
      <c r="K4612" s="60"/>
      <c r="L4612" s="60"/>
      <c r="M4612" s="60"/>
      <c r="N4612" s="60"/>
      <c r="O4612" s="60"/>
    </row>
    <row r="4613" spans="1:15" x14ac:dyDescent="0.25">
      <c r="A4613" s="60"/>
      <c r="B4613" s="60"/>
      <c r="C4613" s="60"/>
      <c r="D4613" s="60"/>
      <c r="E4613" s="60"/>
      <c r="F4613" s="60"/>
      <c r="G4613" s="60"/>
      <c r="H4613" s="60"/>
      <c r="I4613" s="60"/>
      <c r="J4613" s="60"/>
      <c r="K4613" s="60"/>
      <c r="L4613" s="60"/>
      <c r="M4613" s="60"/>
      <c r="N4613" s="60"/>
      <c r="O4613" s="60"/>
    </row>
    <row r="4614" spans="1:15" x14ac:dyDescent="0.25">
      <c r="A4614" s="60"/>
      <c r="B4614" s="60"/>
      <c r="C4614" s="60"/>
      <c r="D4614" s="60"/>
      <c r="E4614" s="60"/>
      <c r="F4614" s="60"/>
      <c r="G4614" s="60"/>
      <c r="H4614" s="60"/>
      <c r="I4614" s="60"/>
      <c r="J4614" s="60"/>
      <c r="K4614" s="60"/>
      <c r="L4614" s="60"/>
      <c r="M4614" s="60"/>
      <c r="N4614" s="60"/>
      <c r="O4614" s="60"/>
    </row>
    <row r="4615" spans="1:15" x14ac:dyDescent="0.25">
      <c r="A4615" s="60"/>
      <c r="B4615" s="60"/>
      <c r="C4615" s="60"/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</row>
    <row r="4616" spans="1:15" x14ac:dyDescent="0.25">
      <c r="A4616" s="60"/>
      <c r="B4616" s="60"/>
      <c r="C4616" s="60"/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0"/>
    </row>
    <row r="4617" spans="1:15" x14ac:dyDescent="0.25">
      <c r="A4617" s="60"/>
      <c r="B4617" s="60"/>
      <c r="C4617" s="60"/>
      <c r="D4617" s="60"/>
      <c r="E4617" s="60"/>
      <c r="F4617" s="60"/>
      <c r="G4617" s="60"/>
      <c r="H4617" s="60"/>
      <c r="I4617" s="60"/>
      <c r="J4617" s="60"/>
      <c r="K4617" s="60"/>
      <c r="L4617" s="60"/>
      <c r="M4617" s="60"/>
      <c r="N4617" s="60"/>
      <c r="O4617" s="60"/>
    </row>
    <row r="4618" spans="1:15" x14ac:dyDescent="0.25">
      <c r="A4618" s="60"/>
      <c r="B4618" s="60"/>
      <c r="C4618" s="60"/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0"/>
    </row>
    <row r="4619" spans="1:15" x14ac:dyDescent="0.25">
      <c r="A4619" s="60"/>
      <c r="B4619" s="60"/>
      <c r="C4619" s="60"/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0"/>
    </row>
    <row r="4620" spans="1:15" x14ac:dyDescent="0.25">
      <c r="A4620" s="60"/>
      <c r="B4620" s="60"/>
      <c r="C4620" s="60"/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0"/>
    </row>
    <row r="4621" spans="1:15" x14ac:dyDescent="0.25">
      <c r="A4621" s="60"/>
      <c r="B4621" s="60"/>
      <c r="C4621" s="60"/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0"/>
    </row>
    <row r="4622" spans="1:15" x14ac:dyDescent="0.25">
      <c r="A4622" s="60"/>
      <c r="B4622" s="60"/>
      <c r="C4622" s="60"/>
      <c r="D4622" s="60"/>
      <c r="E4622" s="60"/>
      <c r="F4622" s="60"/>
      <c r="G4622" s="60"/>
      <c r="H4622" s="60"/>
      <c r="I4622" s="60"/>
      <c r="J4622" s="60"/>
      <c r="K4622" s="60"/>
      <c r="L4622" s="60"/>
      <c r="M4622" s="60"/>
      <c r="N4622" s="60"/>
      <c r="O4622" s="60"/>
    </row>
    <row r="4623" spans="1:15" x14ac:dyDescent="0.25">
      <c r="A4623" s="60"/>
      <c r="B4623" s="60"/>
      <c r="C4623" s="60"/>
      <c r="D4623" s="60"/>
      <c r="E4623" s="60"/>
      <c r="F4623" s="60"/>
      <c r="G4623" s="60"/>
      <c r="H4623" s="60"/>
      <c r="I4623" s="60"/>
      <c r="J4623" s="60"/>
      <c r="K4623" s="60"/>
      <c r="L4623" s="60"/>
      <c r="M4623" s="60"/>
      <c r="N4623" s="60"/>
      <c r="O4623" s="60"/>
    </row>
    <row r="4624" spans="1:15" x14ac:dyDescent="0.25">
      <c r="A4624" s="60"/>
      <c r="B4624" s="60"/>
      <c r="C4624" s="60"/>
      <c r="D4624" s="60"/>
      <c r="E4624" s="60"/>
      <c r="F4624" s="60"/>
      <c r="G4624" s="60"/>
      <c r="H4624" s="60"/>
      <c r="I4624" s="60"/>
      <c r="J4624" s="60"/>
      <c r="K4624" s="60"/>
      <c r="L4624" s="60"/>
      <c r="M4624" s="60"/>
      <c r="N4624" s="60"/>
      <c r="O4624" s="60"/>
    </row>
    <row r="4625" spans="1:15" x14ac:dyDescent="0.25">
      <c r="A4625" s="60"/>
      <c r="B4625" s="60"/>
      <c r="C4625" s="60"/>
      <c r="D4625" s="60"/>
      <c r="E4625" s="60"/>
      <c r="F4625" s="60"/>
      <c r="G4625" s="60"/>
      <c r="H4625" s="60"/>
      <c r="I4625" s="60"/>
      <c r="J4625" s="60"/>
      <c r="K4625" s="60"/>
      <c r="L4625" s="60"/>
      <c r="M4625" s="60"/>
      <c r="N4625" s="60"/>
      <c r="O4625" s="60"/>
    </row>
    <row r="4626" spans="1:15" x14ac:dyDescent="0.25">
      <c r="A4626" s="60"/>
      <c r="B4626" s="60"/>
      <c r="C4626" s="60"/>
      <c r="D4626" s="60"/>
      <c r="E4626" s="60"/>
      <c r="F4626" s="60"/>
      <c r="G4626" s="60"/>
      <c r="H4626" s="60"/>
      <c r="I4626" s="60"/>
      <c r="J4626" s="60"/>
      <c r="K4626" s="60"/>
      <c r="L4626" s="60"/>
      <c r="M4626" s="60"/>
      <c r="N4626" s="60"/>
      <c r="O4626" s="60"/>
    </row>
    <row r="4627" spans="1:15" x14ac:dyDescent="0.25">
      <c r="A4627" s="60"/>
      <c r="B4627" s="60"/>
      <c r="C4627" s="60"/>
      <c r="D4627" s="60"/>
      <c r="E4627" s="60"/>
      <c r="F4627" s="60"/>
      <c r="G4627" s="60"/>
      <c r="H4627" s="60"/>
      <c r="I4627" s="60"/>
      <c r="J4627" s="60"/>
      <c r="K4627" s="60"/>
      <c r="L4627" s="60"/>
      <c r="M4627" s="60"/>
      <c r="N4627" s="60"/>
      <c r="O4627" s="60"/>
    </row>
    <row r="4628" spans="1:15" x14ac:dyDescent="0.25">
      <c r="A4628" s="60"/>
      <c r="B4628" s="60"/>
      <c r="C4628" s="60"/>
      <c r="D4628" s="60"/>
      <c r="E4628" s="60"/>
      <c r="F4628" s="60"/>
      <c r="G4628" s="60"/>
      <c r="H4628" s="60"/>
      <c r="I4628" s="60"/>
      <c r="J4628" s="60"/>
      <c r="K4628" s="60"/>
      <c r="L4628" s="60"/>
      <c r="M4628" s="60"/>
      <c r="N4628" s="60"/>
      <c r="O4628" s="60"/>
    </row>
    <row r="4629" spans="1:15" x14ac:dyDescent="0.25">
      <c r="A4629" s="60"/>
      <c r="B4629" s="60"/>
      <c r="C4629" s="60"/>
      <c r="D4629" s="60"/>
      <c r="E4629" s="60"/>
      <c r="F4629" s="60"/>
      <c r="G4629" s="60"/>
      <c r="H4629" s="60"/>
      <c r="I4629" s="60"/>
      <c r="J4629" s="60"/>
      <c r="K4629" s="60"/>
      <c r="L4629" s="60"/>
      <c r="M4629" s="60"/>
      <c r="N4629" s="60"/>
      <c r="O4629" s="60"/>
    </row>
    <row r="4630" spans="1:15" x14ac:dyDescent="0.25">
      <c r="A4630" s="60"/>
      <c r="B4630" s="60"/>
      <c r="C4630" s="60"/>
      <c r="D4630" s="60"/>
      <c r="E4630" s="60"/>
      <c r="F4630" s="60"/>
      <c r="G4630" s="60"/>
      <c r="H4630" s="60"/>
      <c r="I4630" s="60"/>
      <c r="J4630" s="60"/>
      <c r="K4630" s="60"/>
      <c r="L4630" s="60"/>
      <c r="M4630" s="60"/>
      <c r="N4630" s="60"/>
      <c r="O4630" s="60"/>
    </row>
    <row r="4631" spans="1:15" x14ac:dyDescent="0.25">
      <c r="A4631" s="60"/>
      <c r="B4631" s="60"/>
      <c r="C4631" s="60"/>
      <c r="D4631" s="60"/>
      <c r="E4631" s="60"/>
      <c r="F4631" s="60"/>
      <c r="G4631" s="60"/>
      <c r="H4631" s="60"/>
      <c r="I4631" s="60"/>
      <c r="J4631" s="60"/>
      <c r="K4631" s="60"/>
      <c r="L4631" s="60"/>
      <c r="M4631" s="60"/>
      <c r="N4631" s="60"/>
      <c r="O4631" s="60"/>
    </row>
    <row r="4632" spans="1:15" x14ac:dyDescent="0.25">
      <c r="A4632" s="60"/>
      <c r="B4632" s="60"/>
      <c r="C4632" s="60"/>
      <c r="D4632" s="60"/>
      <c r="E4632" s="60"/>
      <c r="F4632" s="60"/>
      <c r="G4632" s="60"/>
      <c r="H4632" s="60"/>
      <c r="I4632" s="60"/>
      <c r="J4632" s="60"/>
      <c r="K4632" s="60"/>
      <c r="L4632" s="60"/>
      <c r="M4632" s="60"/>
      <c r="N4632" s="60"/>
      <c r="O4632" s="60"/>
    </row>
    <row r="4633" spans="1:15" x14ac:dyDescent="0.25">
      <c r="A4633" s="60"/>
      <c r="B4633" s="60"/>
      <c r="C4633" s="60"/>
      <c r="D4633" s="60"/>
      <c r="E4633" s="60"/>
      <c r="F4633" s="60"/>
      <c r="G4633" s="60"/>
      <c r="H4633" s="60"/>
      <c r="I4633" s="60"/>
      <c r="J4633" s="60"/>
      <c r="K4633" s="60"/>
      <c r="L4633" s="60"/>
      <c r="M4633" s="60"/>
      <c r="N4633" s="60"/>
      <c r="O4633" s="60"/>
    </row>
    <row r="4634" spans="1:15" x14ac:dyDescent="0.25">
      <c r="A4634" s="60"/>
      <c r="B4634" s="60"/>
      <c r="C4634" s="60"/>
      <c r="D4634" s="60"/>
      <c r="E4634" s="60"/>
      <c r="F4634" s="60"/>
      <c r="G4634" s="60"/>
      <c r="H4634" s="60"/>
      <c r="I4634" s="60"/>
      <c r="J4634" s="60"/>
      <c r="K4634" s="60"/>
      <c r="L4634" s="60"/>
      <c r="M4634" s="60"/>
      <c r="N4634" s="60"/>
      <c r="O4634" s="60"/>
    </row>
    <row r="4635" spans="1:15" x14ac:dyDescent="0.25">
      <c r="A4635" s="60"/>
      <c r="B4635" s="60"/>
      <c r="C4635" s="60"/>
      <c r="D4635" s="60"/>
      <c r="E4635" s="60"/>
      <c r="F4635" s="60"/>
      <c r="G4635" s="60"/>
      <c r="H4635" s="60"/>
      <c r="I4635" s="60"/>
      <c r="J4635" s="60"/>
      <c r="K4635" s="60"/>
      <c r="L4635" s="60"/>
      <c r="M4635" s="60"/>
      <c r="N4635" s="60"/>
      <c r="O4635" s="60"/>
    </row>
    <row r="4636" spans="1:15" x14ac:dyDescent="0.25">
      <c r="A4636" s="60"/>
      <c r="B4636" s="60"/>
      <c r="C4636" s="60"/>
      <c r="D4636" s="60"/>
      <c r="E4636" s="60"/>
      <c r="F4636" s="60"/>
      <c r="G4636" s="60"/>
      <c r="H4636" s="60"/>
      <c r="I4636" s="60"/>
      <c r="J4636" s="60"/>
      <c r="K4636" s="60"/>
      <c r="L4636" s="60"/>
      <c r="M4636" s="60"/>
      <c r="N4636" s="60"/>
      <c r="O4636" s="60"/>
    </row>
    <row r="4637" spans="1:15" x14ac:dyDescent="0.25">
      <c r="A4637" s="60"/>
      <c r="B4637" s="60"/>
      <c r="C4637" s="60"/>
      <c r="D4637" s="60"/>
      <c r="E4637" s="60"/>
      <c r="F4637" s="60"/>
      <c r="G4637" s="60"/>
      <c r="H4637" s="60"/>
      <c r="I4637" s="60"/>
      <c r="J4637" s="60"/>
      <c r="K4637" s="60"/>
      <c r="L4637" s="60"/>
      <c r="M4637" s="60"/>
      <c r="N4637" s="60"/>
      <c r="O4637" s="60"/>
    </row>
    <row r="4638" spans="1:15" x14ac:dyDescent="0.25">
      <c r="A4638" s="60"/>
      <c r="B4638" s="60"/>
      <c r="C4638" s="60"/>
      <c r="D4638" s="60"/>
      <c r="E4638" s="60"/>
      <c r="F4638" s="60"/>
      <c r="G4638" s="60"/>
      <c r="H4638" s="60"/>
      <c r="I4638" s="60"/>
      <c r="J4638" s="60"/>
      <c r="K4638" s="60"/>
      <c r="L4638" s="60"/>
      <c r="M4638" s="60"/>
      <c r="N4638" s="60"/>
      <c r="O4638" s="60"/>
    </row>
    <row r="4639" spans="1:15" x14ac:dyDescent="0.25">
      <c r="A4639" s="60"/>
      <c r="B4639" s="60"/>
      <c r="C4639" s="60"/>
      <c r="D4639" s="60"/>
      <c r="E4639" s="60"/>
      <c r="F4639" s="60"/>
      <c r="G4639" s="60"/>
      <c r="H4639" s="60"/>
      <c r="I4639" s="60"/>
      <c r="J4639" s="60"/>
      <c r="K4639" s="60"/>
      <c r="L4639" s="60"/>
      <c r="M4639" s="60"/>
      <c r="N4639" s="60"/>
      <c r="O4639" s="60"/>
    </row>
    <row r="4640" spans="1:15" x14ac:dyDescent="0.25">
      <c r="A4640" s="60"/>
      <c r="B4640" s="60"/>
      <c r="C4640" s="60"/>
      <c r="D4640" s="60"/>
      <c r="E4640" s="60"/>
      <c r="F4640" s="60"/>
      <c r="G4640" s="60"/>
      <c r="H4640" s="60"/>
      <c r="I4640" s="60"/>
      <c r="J4640" s="60"/>
      <c r="K4640" s="60"/>
      <c r="L4640" s="60"/>
      <c r="M4640" s="60"/>
      <c r="N4640" s="60"/>
      <c r="O4640" s="60"/>
    </row>
    <row r="4641" spans="1:15" x14ac:dyDescent="0.25">
      <c r="A4641" s="60"/>
      <c r="B4641" s="60"/>
      <c r="C4641" s="60"/>
      <c r="D4641" s="60"/>
      <c r="E4641" s="60"/>
      <c r="F4641" s="60"/>
      <c r="G4641" s="60"/>
      <c r="H4641" s="60"/>
      <c r="I4641" s="60"/>
      <c r="J4641" s="60"/>
      <c r="K4641" s="60"/>
      <c r="L4641" s="60"/>
      <c r="M4641" s="60"/>
      <c r="N4641" s="60"/>
      <c r="O4641" s="60"/>
    </row>
    <row r="4642" spans="1:15" x14ac:dyDescent="0.25">
      <c r="A4642" s="60"/>
      <c r="B4642" s="60"/>
      <c r="C4642" s="60"/>
      <c r="D4642" s="60"/>
      <c r="E4642" s="60"/>
      <c r="F4642" s="60"/>
      <c r="G4642" s="60"/>
      <c r="H4642" s="60"/>
      <c r="I4642" s="60"/>
      <c r="J4642" s="60"/>
      <c r="K4642" s="60"/>
      <c r="L4642" s="60"/>
      <c r="M4642" s="60"/>
      <c r="N4642" s="60"/>
      <c r="O4642" s="60"/>
    </row>
    <row r="4643" spans="1:15" x14ac:dyDescent="0.25">
      <c r="A4643" s="60"/>
      <c r="B4643" s="60"/>
      <c r="C4643" s="60"/>
      <c r="D4643" s="60"/>
      <c r="E4643" s="60"/>
      <c r="F4643" s="60"/>
      <c r="G4643" s="60"/>
      <c r="H4643" s="60"/>
      <c r="I4643" s="60"/>
      <c r="J4643" s="60"/>
      <c r="K4643" s="60"/>
      <c r="L4643" s="60"/>
      <c r="M4643" s="60"/>
      <c r="N4643" s="60"/>
      <c r="O4643" s="60"/>
    </row>
    <row r="4644" spans="1:15" x14ac:dyDescent="0.25">
      <c r="A4644" s="60"/>
      <c r="B4644" s="60"/>
      <c r="C4644" s="60"/>
      <c r="D4644" s="60"/>
      <c r="E4644" s="60"/>
      <c r="F4644" s="60"/>
      <c r="G4644" s="60"/>
      <c r="H4644" s="60"/>
      <c r="I4644" s="60"/>
      <c r="J4644" s="60"/>
      <c r="K4644" s="60"/>
      <c r="L4644" s="60"/>
      <c r="M4644" s="60"/>
      <c r="N4644" s="60"/>
      <c r="O4644" s="60"/>
    </row>
    <row r="4645" spans="1:15" x14ac:dyDescent="0.25">
      <c r="A4645" s="60"/>
      <c r="B4645" s="60"/>
      <c r="C4645" s="60"/>
      <c r="D4645" s="60"/>
      <c r="E4645" s="60"/>
      <c r="F4645" s="60"/>
      <c r="G4645" s="60"/>
      <c r="H4645" s="60"/>
      <c r="I4645" s="60"/>
      <c r="J4645" s="60"/>
      <c r="K4645" s="60"/>
      <c r="L4645" s="60"/>
      <c r="M4645" s="60"/>
      <c r="N4645" s="60"/>
      <c r="O4645" s="60"/>
    </row>
    <row r="4646" spans="1:15" x14ac:dyDescent="0.25">
      <c r="A4646" s="60"/>
      <c r="B4646" s="60"/>
      <c r="C4646" s="60"/>
      <c r="D4646" s="60"/>
      <c r="E4646" s="60"/>
      <c r="F4646" s="60"/>
      <c r="G4646" s="60"/>
      <c r="H4646" s="60"/>
      <c r="I4646" s="60"/>
      <c r="J4646" s="60"/>
      <c r="K4646" s="60"/>
      <c r="L4646" s="60"/>
      <c r="M4646" s="60"/>
      <c r="N4646" s="60"/>
      <c r="O4646" s="60"/>
    </row>
    <row r="4647" spans="1:15" x14ac:dyDescent="0.25">
      <c r="A4647" s="60"/>
      <c r="B4647" s="60"/>
      <c r="C4647" s="60"/>
      <c r="D4647" s="60"/>
      <c r="E4647" s="60"/>
      <c r="F4647" s="60"/>
      <c r="G4647" s="60"/>
      <c r="H4647" s="60"/>
      <c r="I4647" s="60"/>
      <c r="J4647" s="60"/>
      <c r="K4647" s="60"/>
      <c r="L4647" s="60"/>
      <c r="M4647" s="60"/>
      <c r="N4647" s="60"/>
      <c r="O4647" s="60"/>
    </row>
    <row r="4648" spans="1:15" x14ac:dyDescent="0.25">
      <c r="A4648" s="60"/>
      <c r="B4648" s="60"/>
      <c r="C4648" s="60"/>
      <c r="D4648" s="60"/>
      <c r="E4648" s="60"/>
      <c r="F4648" s="60"/>
      <c r="G4648" s="60"/>
      <c r="H4648" s="60"/>
      <c r="I4648" s="60"/>
      <c r="J4648" s="60"/>
      <c r="K4648" s="60"/>
      <c r="L4648" s="60"/>
      <c r="M4648" s="60"/>
      <c r="N4648" s="60"/>
      <c r="O4648" s="60"/>
    </row>
    <row r="4649" spans="1:15" x14ac:dyDescent="0.25">
      <c r="A4649" s="60"/>
      <c r="B4649" s="60"/>
      <c r="C4649" s="60"/>
      <c r="D4649" s="60"/>
      <c r="E4649" s="60"/>
      <c r="F4649" s="60"/>
      <c r="G4649" s="60"/>
      <c r="H4649" s="60"/>
      <c r="I4649" s="60"/>
      <c r="J4649" s="60"/>
      <c r="K4649" s="60"/>
      <c r="L4649" s="60"/>
      <c r="M4649" s="60"/>
      <c r="N4649" s="60"/>
      <c r="O4649" s="60"/>
    </row>
    <row r="4650" spans="1:15" x14ac:dyDescent="0.25">
      <c r="A4650" s="60"/>
      <c r="B4650" s="60"/>
      <c r="C4650" s="60"/>
      <c r="D4650" s="60"/>
      <c r="E4650" s="60"/>
      <c r="F4650" s="60"/>
      <c r="G4650" s="60"/>
      <c r="H4650" s="60"/>
      <c r="I4650" s="60"/>
      <c r="J4650" s="60"/>
      <c r="K4650" s="60"/>
      <c r="L4650" s="60"/>
      <c r="M4650" s="60"/>
      <c r="N4650" s="60"/>
      <c r="O4650" s="60"/>
    </row>
    <row r="4651" spans="1:15" x14ac:dyDescent="0.25">
      <c r="A4651" s="60"/>
      <c r="B4651" s="60"/>
      <c r="C4651" s="60"/>
      <c r="D4651" s="60"/>
      <c r="E4651" s="60"/>
      <c r="F4651" s="60"/>
      <c r="G4651" s="60"/>
      <c r="H4651" s="60"/>
      <c r="I4651" s="60"/>
      <c r="J4651" s="60"/>
      <c r="K4651" s="60"/>
      <c r="L4651" s="60"/>
      <c r="M4651" s="60"/>
      <c r="N4651" s="60"/>
      <c r="O4651" s="60"/>
    </row>
    <row r="4652" spans="1:15" x14ac:dyDescent="0.25">
      <c r="A4652" s="60"/>
      <c r="B4652" s="60"/>
      <c r="C4652" s="60"/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0"/>
    </row>
    <row r="4653" spans="1:15" x14ac:dyDescent="0.25">
      <c r="A4653" s="60"/>
      <c r="B4653" s="60"/>
      <c r="C4653" s="60"/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0"/>
    </row>
    <row r="4654" spans="1:15" x14ac:dyDescent="0.25">
      <c r="A4654" s="60"/>
      <c r="B4654" s="60"/>
      <c r="C4654" s="60"/>
      <c r="D4654" s="60"/>
      <c r="E4654" s="60"/>
      <c r="F4654" s="60"/>
      <c r="G4654" s="60"/>
      <c r="H4654" s="60"/>
      <c r="I4654" s="60"/>
      <c r="J4654" s="60"/>
      <c r="K4654" s="60"/>
      <c r="L4654" s="60"/>
      <c r="M4654" s="60"/>
      <c r="N4654" s="60"/>
      <c r="O4654" s="60"/>
    </row>
    <row r="4655" spans="1:15" x14ac:dyDescent="0.25">
      <c r="A4655" s="60"/>
      <c r="B4655" s="60"/>
      <c r="C4655" s="60"/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0"/>
    </row>
    <row r="4656" spans="1:15" x14ac:dyDescent="0.25">
      <c r="A4656" s="60"/>
      <c r="B4656" s="60"/>
      <c r="C4656" s="60"/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0"/>
    </row>
    <row r="4657" spans="1:15" x14ac:dyDescent="0.25">
      <c r="A4657" s="60"/>
      <c r="B4657" s="60"/>
      <c r="C4657" s="60"/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0"/>
    </row>
    <row r="4658" spans="1:15" x14ac:dyDescent="0.25">
      <c r="A4658" s="60"/>
      <c r="B4658" s="60"/>
      <c r="C4658" s="60"/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0"/>
    </row>
    <row r="4659" spans="1:15" x14ac:dyDescent="0.25">
      <c r="A4659" s="60"/>
      <c r="B4659" s="60"/>
      <c r="C4659" s="60"/>
      <c r="D4659" s="60"/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</row>
    <row r="4660" spans="1:15" x14ac:dyDescent="0.25">
      <c r="A4660" s="60"/>
      <c r="B4660" s="60"/>
      <c r="C4660" s="60"/>
      <c r="D4660" s="60"/>
      <c r="E4660" s="60"/>
      <c r="F4660" s="60"/>
      <c r="G4660" s="60"/>
      <c r="H4660" s="60"/>
      <c r="I4660" s="60"/>
      <c r="J4660" s="60"/>
      <c r="K4660" s="60"/>
      <c r="L4660" s="60"/>
      <c r="M4660" s="60"/>
      <c r="N4660" s="60"/>
      <c r="O4660" s="60"/>
    </row>
    <row r="4661" spans="1:15" x14ac:dyDescent="0.25">
      <c r="A4661" s="60"/>
      <c r="B4661" s="60"/>
      <c r="C4661" s="60"/>
      <c r="D4661" s="60"/>
      <c r="E4661" s="60"/>
      <c r="F4661" s="60"/>
      <c r="G4661" s="60"/>
      <c r="H4661" s="60"/>
      <c r="I4661" s="60"/>
      <c r="J4661" s="60"/>
      <c r="K4661" s="60"/>
      <c r="L4661" s="60"/>
      <c r="M4661" s="60"/>
      <c r="N4661" s="60"/>
      <c r="O4661" s="60"/>
    </row>
    <row r="4662" spans="1:15" x14ac:dyDescent="0.25">
      <c r="A4662" s="60"/>
      <c r="B4662" s="60"/>
      <c r="C4662" s="60"/>
      <c r="D4662" s="60"/>
      <c r="E4662" s="60"/>
      <c r="F4662" s="60"/>
      <c r="G4662" s="60"/>
      <c r="H4662" s="60"/>
      <c r="I4662" s="60"/>
      <c r="J4662" s="60"/>
      <c r="K4662" s="60"/>
      <c r="L4662" s="60"/>
      <c r="M4662" s="60"/>
      <c r="N4662" s="60"/>
      <c r="O4662" s="60"/>
    </row>
    <row r="4663" spans="1:15" x14ac:dyDescent="0.25">
      <c r="A4663" s="60"/>
      <c r="B4663" s="60"/>
      <c r="C4663" s="60"/>
      <c r="D4663" s="60"/>
      <c r="E4663" s="60"/>
      <c r="F4663" s="60"/>
      <c r="G4663" s="60"/>
      <c r="H4663" s="60"/>
      <c r="I4663" s="60"/>
      <c r="J4663" s="60"/>
      <c r="K4663" s="60"/>
      <c r="L4663" s="60"/>
      <c r="M4663" s="60"/>
      <c r="N4663" s="60"/>
      <c r="O4663" s="60"/>
    </row>
    <row r="4664" spans="1:15" x14ac:dyDescent="0.25">
      <c r="A4664" s="60"/>
      <c r="B4664" s="60"/>
      <c r="C4664" s="60"/>
      <c r="D4664" s="60"/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</row>
    <row r="4665" spans="1:15" x14ac:dyDescent="0.25">
      <c r="A4665" s="60"/>
      <c r="B4665" s="60"/>
      <c r="C4665" s="60"/>
      <c r="D4665" s="60"/>
      <c r="E4665" s="60"/>
      <c r="F4665" s="60"/>
      <c r="G4665" s="60"/>
      <c r="H4665" s="60"/>
      <c r="I4665" s="60"/>
      <c r="J4665" s="60"/>
      <c r="K4665" s="60"/>
      <c r="L4665" s="60"/>
      <c r="M4665" s="60"/>
      <c r="N4665" s="60"/>
      <c r="O4665" s="60"/>
    </row>
    <row r="4666" spans="1:15" x14ac:dyDescent="0.25">
      <c r="A4666" s="60"/>
      <c r="B4666" s="60"/>
      <c r="C4666" s="60"/>
      <c r="D4666" s="60"/>
      <c r="E4666" s="60"/>
      <c r="F4666" s="60"/>
      <c r="G4666" s="60"/>
      <c r="H4666" s="60"/>
      <c r="I4666" s="60"/>
      <c r="J4666" s="60"/>
      <c r="K4666" s="60"/>
      <c r="L4666" s="60"/>
      <c r="M4666" s="60"/>
      <c r="N4666" s="60"/>
      <c r="O4666" s="60"/>
    </row>
    <row r="4667" spans="1:15" x14ac:dyDescent="0.25">
      <c r="A4667" s="60"/>
      <c r="B4667" s="60"/>
      <c r="C4667" s="60"/>
      <c r="D4667" s="60"/>
      <c r="E4667" s="60"/>
      <c r="F4667" s="60"/>
      <c r="G4667" s="60"/>
      <c r="H4667" s="60"/>
      <c r="I4667" s="60"/>
      <c r="J4667" s="60"/>
      <c r="K4667" s="60"/>
      <c r="L4667" s="60"/>
      <c r="M4667" s="60"/>
      <c r="N4667" s="60"/>
      <c r="O4667" s="60"/>
    </row>
    <row r="4668" spans="1:15" x14ac:dyDescent="0.25">
      <c r="A4668" s="60"/>
      <c r="B4668" s="60"/>
      <c r="C4668" s="60"/>
      <c r="D4668" s="60"/>
      <c r="E4668" s="60"/>
      <c r="F4668" s="60"/>
      <c r="G4668" s="60"/>
      <c r="H4668" s="60"/>
      <c r="I4668" s="60"/>
      <c r="J4668" s="60"/>
      <c r="K4668" s="60"/>
      <c r="L4668" s="60"/>
      <c r="M4668" s="60"/>
      <c r="N4668" s="60"/>
      <c r="O4668" s="60"/>
    </row>
    <row r="4669" spans="1:15" x14ac:dyDescent="0.25">
      <c r="A4669" s="60"/>
      <c r="B4669" s="60"/>
      <c r="C4669" s="60"/>
      <c r="D4669" s="60"/>
      <c r="E4669" s="60"/>
      <c r="F4669" s="60"/>
      <c r="G4669" s="60"/>
      <c r="H4669" s="60"/>
      <c r="I4669" s="60"/>
      <c r="J4669" s="60"/>
      <c r="K4669" s="60"/>
      <c r="L4669" s="60"/>
      <c r="M4669" s="60"/>
      <c r="N4669" s="60"/>
      <c r="O4669" s="60"/>
    </row>
    <row r="4670" spans="1:15" x14ac:dyDescent="0.25">
      <c r="A4670" s="60"/>
      <c r="B4670" s="60"/>
      <c r="C4670" s="60"/>
      <c r="D4670" s="60"/>
      <c r="E4670" s="60"/>
      <c r="F4670" s="60"/>
      <c r="G4670" s="60"/>
      <c r="H4670" s="60"/>
      <c r="I4670" s="60"/>
      <c r="J4670" s="60"/>
      <c r="K4670" s="60"/>
      <c r="L4670" s="60"/>
      <c r="M4670" s="60"/>
      <c r="N4670" s="60"/>
      <c r="O4670" s="60"/>
    </row>
    <row r="4671" spans="1:15" x14ac:dyDescent="0.25">
      <c r="A4671" s="60"/>
      <c r="B4671" s="60"/>
      <c r="C4671" s="60"/>
      <c r="D4671" s="60"/>
      <c r="E4671" s="60"/>
      <c r="F4671" s="60"/>
      <c r="G4671" s="60"/>
      <c r="H4671" s="60"/>
      <c r="I4671" s="60"/>
      <c r="J4671" s="60"/>
      <c r="K4671" s="60"/>
      <c r="L4671" s="60"/>
      <c r="M4671" s="60"/>
      <c r="N4671" s="60"/>
      <c r="O4671" s="60"/>
    </row>
    <row r="4672" spans="1:15" x14ac:dyDescent="0.25">
      <c r="A4672" s="60"/>
      <c r="B4672" s="60"/>
      <c r="C4672" s="60"/>
      <c r="D4672" s="60"/>
      <c r="E4672" s="60"/>
      <c r="F4672" s="60"/>
      <c r="G4672" s="60"/>
      <c r="H4672" s="60"/>
      <c r="I4672" s="60"/>
      <c r="J4672" s="60"/>
      <c r="K4672" s="60"/>
      <c r="L4672" s="60"/>
      <c r="M4672" s="60"/>
      <c r="N4672" s="60"/>
      <c r="O4672" s="60"/>
    </row>
    <row r="4673" spans="1:15" x14ac:dyDescent="0.25">
      <c r="A4673" s="60"/>
      <c r="B4673" s="60"/>
      <c r="C4673" s="60"/>
      <c r="D4673" s="60"/>
      <c r="E4673" s="60"/>
      <c r="F4673" s="60"/>
      <c r="G4673" s="60"/>
      <c r="H4673" s="60"/>
      <c r="I4673" s="60"/>
      <c r="J4673" s="60"/>
      <c r="K4673" s="60"/>
      <c r="L4673" s="60"/>
      <c r="M4673" s="60"/>
      <c r="N4673" s="60"/>
      <c r="O4673" s="60"/>
    </row>
    <row r="4674" spans="1:15" x14ac:dyDescent="0.25">
      <c r="A4674" s="60"/>
      <c r="B4674" s="60"/>
      <c r="C4674" s="60"/>
      <c r="D4674" s="60"/>
      <c r="E4674" s="60"/>
      <c r="F4674" s="60"/>
      <c r="G4674" s="60"/>
      <c r="H4674" s="60"/>
      <c r="I4674" s="60"/>
      <c r="J4674" s="60"/>
      <c r="K4674" s="60"/>
      <c r="L4674" s="60"/>
      <c r="M4674" s="60"/>
      <c r="N4674" s="60"/>
      <c r="O4674" s="60"/>
    </row>
    <row r="4675" spans="1:15" x14ac:dyDescent="0.25">
      <c r="A4675" s="60"/>
      <c r="B4675" s="60"/>
      <c r="C4675" s="60"/>
      <c r="D4675" s="60"/>
      <c r="E4675" s="60"/>
      <c r="F4675" s="60"/>
      <c r="G4675" s="60"/>
      <c r="H4675" s="60"/>
      <c r="I4675" s="60"/>
      <c r="J4675" s="60"/>
      <c r="K4675" s="60"/>
      <c r="L4675" s="60"/>
      <c r="M4675" s="60"/>
      <c r="N4675" s="60"/>
      <c r="O4675" s="60"/>
    </row>
    <row r="4676" spans="1:15" x14ac:dyDescent="0.25">
      <c r="A4676" s="60"/>
      <c r="B4676" s="60"/>
      <c r="C4676" s="60"/>
      <c r="D4676" s="60"/>
      <c r="E4676" s="60"/>
      <c r="F4676" s="60"/>
      <c r="G4676" s="60"/>
      <c r="H4676" s="60"/>
      <c r="I4676" s="60"/>
      <c r="J4676" s="60"/>
      <c r="K4676" s="60"/>
      <c r="L4676" s="60"/>
      <c r="M4676" s="60"/>
      <c r="N4676" s="60"/>
      <c r="O4676" s="60"/>
    </row>
    <row r="4677" spans="1:15" x14ac:dyDescent="0.25">
      <c r="A4677" s="60"/>
      <c r="B4677" s="60"/>
      <c r="C4677" s="60"/>
      <c r="D4677" s="60"/>
      <c r="E4677" s="60"/>
      <c r="F4677" s="60"/>
      <c r="G4677" s="60"/>
      <c r="H4677" s="60"/>
      <c r="I4677" s="60"/>
      <c r="J4677" s="60"/>
      <c r="K4677" s="60"/>
      <c r="L4677" s="60"/>
      <c r="M4677" s="60"/>
      <c r="N4677" s="60"/>
      <c r="O4677" s="60"/>
    </row>
    <row r="4678" spans="1:15" x14ac:dyDescent="0.25">
      <c r="A4678" s="60"/>
      <c r="B4678" s="60"/>
      <c r="C4678" s="60"/>
      <c r="D4678" s="60"/>
      <c r="E4678" s="60"/>
      <c r="F4678" s="60"/>
      <c r="G4678" s="60"/>
      <c r="H4678" s="60"/>
      <c r="I4678" s="60"/>
      <c r="J4678" s="60"/>
      <c r="K4678" s="60"/>
      <c r="L4678" s="60"/>
      <c r="M4678" s="60"/>
      <c r="N4678" s="60"/>
      <c r="O4678" s="60"/>
    </row>
    <row r="4679" spans="1:15" x14ac:dyDescent="0.25">
      <c r="A4679" s="60"/>
      <c r="B4679" s="60"/>
      <c r="C4679" s="60"/>
      <c r="D4679" s="60"/>
      <c r="E4679" s="60"/>
      <c r="F4679" s="60"/>
      <c r="G4679" s="60"/>
      <c r="H4679" s="60"/>
      <c r="I4679" s="60"/>
      <c r="J4679" s="60"/>
      <c r="K4679" s="60"/>
      <c r="L4679" s="60"/>
      <c r="M4679" s="60"/>
      <c r="N4679" s="60"/>
      <c r="O4679" s="60"/>
    </row>
    <row r="4680" spans="1:15" x14ac:dyDescent="0.25">
      <c r="A4680" s="60"/>
      <c r="B4680" s="60"/>
      <c r="C4680" s="60"/>
      <c r="D4680" s="60"/>
      <c r="E4680" s="60"/>
      <c r="F4680" s="60"/>
      <c r="G4680" s="60"/>
      <c r="H4680" s="60"/>
      <c r="I4680" s="60"/>
      <c r="J4680" s="60"/>
      <c r="K4680" s="60"/>
      <c r="L4680" s="60"/>
      <c r="M4680" s="60"/>
      <c r="N4680" s="60"/>
      <c r="O4680" s="60"/>
    </row>
    <row r="4681" spans="1:15" x14ac:dyDescent="0.25">
      <c r="A4681" s="60"/>
      <c r="B4681" s="60"/>
      <c r="C4681" s="60"/>
      <c r="D4681" s="60"/>
      <c r="E4681" s="60"/>
      <c r="F4681" s="60"/>
      <c r="G4681" s="60"/>
      <c r="H4681" s="60"/>
      <c r="I4681" s="60"/>
      <c r="J4681" s="60"/>
      <c r="K4681" s="60"/>
      <c r="L4681" s="60"/>
      <c r="M4681" s="60"/>
      <c r="N4681" s="60"/>
      <c r="O4681" s="60"/>
    </row>
    <row r="4682" spans="1:15" x14ac:dyDescent="0.25">
      <c r="A4682" s="60"/>
      <c r="B4682" s="60"/>
      <c r="C4682" s="60"/>
      <c r="D4682" s="60"/>
      <c r="E4682" s="60"/>
      <c r="F4682" s="60"/>
      <c r="G4682" s="60"/>
      <c r="H4682" s="60"/>
      <c r="I4682" s="60"/>
      <c r="J4682" s="60"/>
      <c r="K4682" s="60"/>
      <c r="L4682" s="60"/>
      <c r="M4682" s="60"/>
      <c r="N4682" s="60"/>
      <c r="O4682" s="60"/>
    </row>
    <row r="4683" spans="1:15" x14ac:dyDescent="0.25">
      <c r="A4683" s="60"/>
      <c r="B4683" s="60"/>
      <c r="C4683" s="60"/>
      <c r="D4683" s="60"/>
      <c r="E4683" s="60"/>
      <c r="F4683" s="60"/>
      <c r="G4683" s="60"/>
      <c r="H4683" s="60"/>
      <c r="I4683" s="60"/>
      <c r="J4683" s="60"/>
      <c r="K4683" s="60"/>
      <c r="L4683" s="60"/>
      <c r="M4683" s="60"/>
      <c r="N4683" s="60"/>
      <c r="O4683" s="60"/>
    </row>
    <row r="4684" spans="1:15" x14ac:dyDescent="0.25">
      <c r="A4684" s="60"/>
      <c r="B4684" s="60"/>
      <c r="C4684" s="60"/>
      <c r="D4684" s="60"/>
      <c r="E4684" s="60"/>
      <c r="F4684" s="60"/>
      <c r="G4684" s="60"/>
      <c r="H4684" s="60"/>
      <c r="I4684" s="60"/>
      <c r="J4684" s="60"/>
      <c r="K4684" s="60"/>
      <c r="L4684" s="60"/>
      <c r="M4684" s="60"/>
      <c r="N4684" s="60"/>
      <c r="O4684" s="60"/>
    </row>
    <row r="4685" spans="1:15" x14ac:dyDescent="0.25">
      <c r="A4685" s="60"/>
      <c r="B4685" s="60"/>
      <c r="C4685" s="60"/>
      <c r="D4685" s="60"/>
      <c r="E4685" s="60"/>
      <c r="F4685" s="60"/>
      <c r="G4685" s="60"/>
      <c r="H4685" s="60"/>
      <c r="I4685" s="60"/>
      <c r="J4685" s="60"/>
      <c r="K4685" s="60"/>
      <c r="L4685" s="60"/>
      <c r="M4685" s="60"/>
      <c r="N4685" s="60"/>
      <c r="O4685" s="60"/>
    </row>
    <row r="4686" spans="1:15" x14ac:dyDescent="0.25">
      <c r="A4686" s="60"/>
      <c r="B4686" s="60"/>
      <c r="C4686" s="60"/>
      <c r="D4686" s="60"/>
      <c r="E4686" s="60"/>
      <c r="F4686" s="60"/>
      <c r="G4686" s="60"/>
      <c r="H4686" s="60"/>
      <c r="I4686" s="60"/>
      <c r="J4686" s="60"/>
      <c r="K4686" s="60"/>
      <c r="L4686" s="60"/>
      <c r="M4686" s="60"/>
      <c r="N4686" s="60"/>
      <c r="O4686" s="60"/>
    </row>
    <row r="4687" spans="1:15" x14ac:dyDescent="0.25">
      <c r="A4687" s="60"/>
      <c r="B4687" s="60"/>
      <c r="C4687" s="60"/>
      <c r="D4687" s="60"/>
      <c r="E4687" s="60"/>
      <c r="F4687" s="60"/>
      <c r="G4687" s="60"/>
      <c r="H4687" s="60"/>
      <c r="I4687" s="60"/>
      <c r="J4687" s="60"/>
      <c r="K4687" s="60"/>
      <c r="L4687" s="60"/>
      <c r="M4687" s="60"/>
      <c r="N4687" s="60"/>
      <c r="O4687" s="60"/>
    </row>
    <row r="4688" spans="1:15" x14ac:dyDescent="0.25">
      <c r="A4688" s="60"/>
      <c r="B4688" s="60"/>
      <c r="C4688" s="60"/>
      <c r="D4688" s="60"/>
      <c r="E4688" s="60"/>
      <c r="F4688" s="60"/>
      <c r="G4688" s="60"/>
      <c r="H4688" s="60"/>
      <c r="I4688" s="60"/>
      <c r="J4688" s="60"/>
      <c r="K4688" s="60"/>
      <c r="L4688" s="60"/>
      <c r="M4688" s="60"/>
      <c r="N4688" s="60"/>
      <c r="O4688" s="60"/>
    </row>
    <row r="4689" spans="1:15" x14ac:dyDescent="0.25">
      <c r="A4689" s="60"/>
      <c r="B4689" s="60"/>
      <c r="C4689" s="60"/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0"/>
    </row>
    <row r="4690" spans="1:15" x14ac:dyDescent="0.25">
      <c r="A4690" s="60"/>
      <c r="B4690" s="60"/>
      <c r="C4690" s="60"/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0"/>
    </row>
    <row r="4691" spans="1:15" x14ac:dyDescent="0.25">
      <c r="A4691" s="60"/>
      <c r="B4691" s="60"/>
      <c r="C4691" s="60"/>
      <c r="D4691" s="60"/>
      <c r="E4691" s="60"/>
      <c r="F4691" s="60"/>
      <c r="G4691" s="60"/>
      <c r="H4691" s="60"/>
      <c r="I4691" s="60"/>
      <c r="J4691" s="60"/>
      <c r="K4691" s="60"/>
      <c r="L4691" s="60"/>
      <c r="M4691" s="60"/>
      <c r="N4691" s="60"/>
      <c r="O4691" s="60"/>
    </row>
    <row r="4692" spans="1:15" x14ac:dyDescent="0.25">
      <c r="A4692" s="60"/>
      <c r="B4692" s="60"/>
      <c r="C4692" s="60"/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0"/>
    </row>
    <row r="4693" spans="1:15" x14ac:dyDescent="0.25">
      <c r="A4693" s="60"/>
      <c r="B4693" s="60"/>
      <c r="C4693" s="60"/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0"/>
    </row>
    <row r="4694" spans="1:15" x14ac:dyDescent="0.25">
      <c r="A4694" s="60"/>
      <c r="B4694" s="60"/>
      <c r="C4694" s="60"/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0"/>
    </row>
    <row r="4695" spans="1:15" x14ac:dyDescent="0.25">
      <c r="A4695" s="60"/>
      <c r="B4695" s="60"/>
      <c r="C4695" s="60"/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0"/>
    </row>
    <row r="4696" spans="1:15" x14ac:dyDescent="0.25">
      <c r="A4696" s="60"/>
      <c r="B4696" s="60"/>
      <c r="C4696" s="60"/>
      <c r="D4696" s="60"/>
      <c r="E4696" s="60"/>
      <c r="F4696" s="60"/>
      <c r="G4696" s="60"/>
      <c r="H4696" s="60"/>
      <c r="I4696" s="60"/>
      <c r="J4696" s="60"/>
      <c r="K4696" s="60"/>
      <c r="L4696" s="60"/>
      <c r="M4696" s="60"/>
      <c r="N4696" s="60"/>
      <c r="O4696" s="60"/>
    </row>
    <row r="4697" spans="1:15" x14ac:dyDescent="0.25">
      <c r="A4697" s="60"/>
      <c r="B4697" s="60"/>
      <c r="C4697" s="60"/>
      <c r="D4697" s="60"/>
      <c r="E4697" s="60"/>
      <c r="F4697" s="60"/>
      <c r="G4697" s="60"/>
      <c r="H4697" s="60"/>
      <c r="I4697" s="60"/>
      <c r="J4697" s="60"/>
      <c r="K4697" s="60"/>
      <c r="L4697" s="60"/>
      <c r="M4697" s="60"/>
      <c r="N4697" s="60"/>
      <c r="O4697" s="60"/>
    </row>
    <row r="4698" spans="1:15" x14ac:dyDescent="0.25">
      <c r="A4698" s="60"/>
      <c r="B4698" s="60"/>
      <c r="C4698" s="60"/>
      <c r="D4698" s="60"/>
      <c r="E4698" s="60"/>
      <c r="F4698" s="60"/>
      <c r="G4698" s="60"/>
      <c r="H4698" s="60"/>
      <c r="I4698" s="60"/>
      <c r="J4698" s="60"/>
      <c r="K4698" s="60"/>
      <c r="L4698" s="60"/>
      <c r="M4698" s="60"/>
      <c r="N4698" s="60"/>
      <c r="O4698" s="60"/>
    </row>
    <row r="4699" spans="1:15" x14ac:dyDescent="0.25">
      <c r="A4699" s="60"/>
      <c r="B4699" s="60"/>
      <c r="C4699" s="60"/>
      <c r="D4699" s="60"/>
      <c r="E4699" s="60"/>
      <c r="F4699" s="60"/>
      <c r="G4699" s="60"/>
      <c r="H4699" s="60"/>
      <c r="I4699" s="60"/>
      <c r="J4699" s="60"/>
      <c r="K4699" s="60"/>
      <c r="L4699" s="60"/>
      <c r="M4699" s="60"/>
      <c r="N4699" s="60"/>
      <c r="O4699" s="60"/>
    </row>
    <row r="4700" spans="1:15" x14ac:dyDescent="0.25">
      <c r="A4700" s="60"/>
      <c r="B4700" s="60"/>
      <c r="C4700" s="60"/>
      <c r="D4700" s="60"/>
      <c r="E4700" s="60"/>
      <c r="F4700" s="60"/>
      <c r="G4700" s="60"/>
      <c r="H4700" s="60"/>
      <c r="I4700" s="60"/>
      <c r="J4700" s="60"/>
      <c r="K4700" s="60"/>
      <c r="L4700" s="60"/>
      <c r="M4700" s="60"/>
      <c r="N4700" s="60"/>
      <c r="O4700" s="60"/>
    </row>
    <row r="4701" spans="1:15" x14ac:dyDescent="0.25">
      <c r="A4701" s="60"/>
      <c r="B4701" s="60"/>
      <c r="C4701" s="60"/>
      <c r="D4701" s="60"/>
      <c r="E4701" s="60"/>
      <c r="F4701" s="60"/>
      <c r="G4701" s="60"/>
      <c r="H4701" s="60"/>
      <c r="I4701" s="60"/>
      <c r="J4701" s="60"/>
      <c r="K4701" s="60"/>
      <c r="L4701" s="60"/>
      <c r="M4701" s="60"/>
      <c r="N4701" s="60"/>
      <c r="O4701" s="60"/>
    </row>
    <row r="4702" spans="1:15" x14ac:dyDescent="0.25">
      <c r="A4702" s="60"/>
      <c r="B4702" s="60"/>
      <c r="C4702" s="60"/>
      <c r="D4702" s="60"/>
      <c r="E4702" s="60"/>
      <c r="F4702" s="60"/>
      <c r="G4702" s="60"/>
      <c r="H4702" s="60"/>
      <c r="I4702" s="60"/>
      <c r="J4702" s="60"/>
      <c r="K4702" s="60"/>
      <c r="L4702" s="60"/>
      <c r="M4702" s="60"/>
      <c r="N4702" s="60"/>
      <c r="O4702" s="60"/>
    </row>
    <row r="4703" spans="1:15" x14ac:dyDescent="0.25">
      <c r="A4703" s="60"/>
      <c r="B4703" s="60"/>
      <c r="C4703" s="60"/>
      <c r="D4703" s="60"/>
      <c r="E4703" s="60"/>
      <c r="F4703" s="60"/>
      <c r="G4703" s="60"/>
      <c r="H4703" s="60"/>
      <c r="I4703" s="60"/>
      <c r="J4703" s="60"/>
      <c r="K4703" s="60"/>
      <c r="L4703" s="60"/>
      <c r="M4703" s="60"/>
      <c r="N4703" s="60"/>
      <c r="O4703" s="60"/>
    </row>
    <row r="4704" spans="1:15" x14ac:dyDescent="0.25">
      <c r="A4704" s="60"/>
      <c r="B4704" s="60"/>
      <c r="C4704" s="60"/>
      <c r="D4704" s="60"/>
      <c r="E4704" s="60"/>
      <c r="F4704" s="60"/>
      <c r="G4704" s="60"/>
      <c r="H4704" s="60"/>
      <c r="I4704" s="60"/>
      <c r="J4704" s="60"/>
      <c r="K4704" s="60"/>
      <c r="L4704" s="60"/>
      <c r="M4704" s="60"/>
      <c r="N4704" s="60"/>
      <c r="O4704" s="60"/>
    </row>
    <row r="4705" spans="1:15" x14ac:dyDescent="0.25">
      <c r="A4705" s="60"/>
      <c r="B4705" s="60"/>
      <c r="C4705" s="60"/>
      <c r="D4705" s="60"/>
      <c r="E4705" s="60"/>
      <c r="F4705" s="60"/>
      <c r="G4705" s="60"/>
      <c r="H4705" s="60"/>
      <c r="I4705" s="60"/>
      <c r="J4705" s="60"/>
      <c r="K4705" s="60"/>
      <c r="L4705" s="60"/>
      <c r="M4705" s="60"/>
      <c r="N4705" s="60"/>
      <c r="O4705" s="60"/>
    </row>
    <row r="4706" spans="1:15" x14ac:dyDescent="0.25">
      <c r="A4706" s="60"/>
      <c r="B4706" s="60"/>
      <c r="C4706" s="60"/>
      <c r="D4706" s="60"/>
      <c r="E4706" s="60"/>
      <c r="F4706" s="60"/>
      <c r="G4706" s="60"/>
      <c r="H4706" s="60"/>
      <c r="I4706" s="60"/>
      <c r="J4706" s="60"/>
      <c r="K4706" s="60"/>
      <c r="L4706" s="60"/>
      <c r="M4706" s="60"/>
      <c r="N4706" s="60"/>
      <c r="O4706" s="60"/>
    </row>
    <row r="4707" spans="1:15" x14ac:dyDescent="0.25">
      <c r="A4707" s="60"/>
      <c r="B4707" s="60"/>
      <c r="C4707" s="60"/>
      <c r="D4707" s="60"/>
      <c r="E4707" s="60"/>
      <c r="F4707" s="60"/>
      <c r="G4707" s="60"/>
      <c r="H4707" s="60"/>
      <c r="I4707" s="60"/>
      <c r="J4707" s="60"/>
      <c r="K4707" s="60"/>
      <c r="L4707" s="60"/>
      <c r="M4707" s="60"/>
      <c r="N4707" s="60"/>
      <c r="O4707" s="60"/>
    </row>
    <row r="4708" spans="1:15" x14ac:dyDescent="0.25">
      <c r="A4708" s="60"/>
      <c r="B4708" s="60"/>
      <c r="C4708" s="60"/>
      <c r="D4708" s="60"/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</row>
    <row r="4709" spans="1:15" x14ac:dyDescent="0.25">
      <c r="A4709" s="60"/>
      <c r="B4709" s="60"/>
      <c r="C4709" s="60"/>
      <c r="D4709" s="60"/>
      <c r="E4709" s="60"/>
      <c r="F4709" s="60"/>
      <c r="G4709" s="60"/>
      <c r="H4709" s="60"/>
      <c r="I4709" s="60"/>
      <c r="J4709" s="60"/>
      <c r="K4709" s="60"/>
      <c r="L4709" s="60"/>
      <c r="M4709" s="60"/>
      <c r="N4709" s="60"/>
      <c r="O4709" s="60"/>
    </row>
    <row r="4710" spans="1:15" x14ac:dyDescent="0.25">
      <c r="A4710" s="60"/>
      <c r="B4710" s="60"/>
      <c r="C4710" s="60"/>
      <c r="D4710" s="60"/>
      <c r="E4710" s="60"/>
      <c r="F4710" s="60"/>
      <c r="G4710" s="60"/>
      <c r="H4710" s="60"/>
      <c r="I4710" s="60"/>
      <c r="J4710" s="60"/>
      <c r="K4710" s="60"/>
      <c r="L4710" s="60"/>
      <c r="M4710" s="60"/>
      <c r="N4710" s="60"/>
      <c r="O4710" s="60"/>
    </row>
    <row r="4711" spans="1:15" x14ac:dyDescent="0.25">
      <c r="A4711" s="60"/>
      <c r="B4711" s="60"/>
      <c r="C4711" s="60"/>
      <c r="D4711" s="60"/>
      <c r="E4711" s="60"/>
      <c r="F4711" s="60"/>
      <c r="G4711" s="60"/>
      <c r="H4711" s="60"/>
      <c r="I4711" s="60"/>
      <c r="J4711" s="60"/>
      <c r="K4711" s="60"/>
      <c r="L4711" s="60"/>
      <c r="M4711" s="60"/>
      <c r="N4711" s="60"/>
      <c r="O4711" s="60"/>
    </row>
    <row r="4712" spans="1:15" x14ac:dyDescent="0.25">
      <c r="A4712" s="60"/>
      <c r="B4712" s="60"/>
      <c r="C4712" s="60"/>
      <c r="D4712" s="60"/>
      <c r="E4712" s="60"/>
      <c r="F4712" s="60"/>
      <c r="G4712" s="60"/>
      <c r="H4712" s="60"/>
      <c r="I4712" s="60"/>
      <c r="J4712" s="60"/>
      <c r="K4712" s="60"/>
      <c r="L4712" s="60"/>
      <c r="M4712" s="60"/>
      <c r="N4712" s="60"/>
      <c r="O4712" s="60"/>
    </row>
    <row r="4713" spans="1:15" x14ac:dyDescent="0.25">
      <c r="A4713" s="60"/>
      <c r="B4713" s="60"/>
      <c r="C4713" s="60"/>
      <c r="D4713" s="60"/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</row>
    <row r="4714" spans="1:15" x14ac:dyDescent="0.25">
      <c r="A4714" s="60"/>
      <c r="B4714" s="60"/>
      <c r="C4714" s="60"/>
      <c r="D4714" s="60"/>
      <c r="E4714" s="60"/>
      <c r="F4714" s="60"/>
      <c r="G4714" s="60"/>
      <c r="H4714" s="60"/>
      <c r="I4714" s="60"/>
      <c r="J4714" s="60"/>
      <c r="K4714" s="60"/>
      <c r="L4714" s="60"/>
      <c r="M4714" s="60"/>
      <c r="N4714" s="60"/>
      <c r="O4714" s="60"/>
    </row>
    <row r="4715" spans="1:15" x14ac:dyDescent="0.25">
      <c r="A4715" s="60"/>
      <c r="B4715" s="60"/>
      <c r="C4715" s="60"/>
      <c r="D4715" s="60"/>
      <c r="E4715" s="60"/>
      <c r="F4715" s="60"/>
      <c r="G4715" s="60"/>
      <c r="H4715" s="60"/>
      <c r="I4715" s="60"/>
      <c r="J4715" s="60"/>
      <c r="K4715" s="60"/>
      <c r="L4715" s="60"/>
      <c r="M4715" s="60"/>
      <c r="N4715" s="60"/>
      <c r="O4715" s="60"/>
    </row>
    <row r="4716" spans="1:15" x14ac:dyDescent="0.25">
      <c r="A4716" s="60"/>
      <c r="B4716" s="60"/>
      <c r="C4716" s="60"/>
      <c r="D4716" s="60"/>
      <c r="E4716" s="60"/>
      <c r="F4716" s="60"/>
      <c r="G4716" s="60"/>
      <c r="H4716" s="60"/>
      <c r="I4716" s="60"/>
      <c r="J4716" s="60"/>
      <c r="K4716" s="60"/>
      <c r="L4716" s="60"/>
      <c r="M4716" s="60"/>
      <c r="N4716" s="60"/>
      <c r="O4716" s="60"/>
    </row>
    <row r="4717" spans="1:15" x14ac:dyDescent="0.25">
      <c r="A4717" s="60"/>
      <c r="B4717" s="60"/>
      <c r="C4717" s="60"/>
      <c r="D4717" s="60"/>
      <c r="E4717" s="60"/>
      <c r="F4717" s="60"/>
      <c r="G4717" s="60"/>
      <c r="H4717" s="60"/>
      <c r="I4717" s="60"/>
      <c r="J4717" s="60"/>
      <c r="K4717" s="60"/>
      <c r="L4717" s="60"/>
      <c r="M4717" s="60"/>
      <c r="N4717" s="60"/>
      <c r="O4717" s="60"/>
    </row>
    <row r="4718" spans="1:15" x14ac:dyDescent="0.25">
      <c r="A4718" s="60"/>
      <c r="B4718" s="60"/>
      <c r="C4718" s="60"/>
      <c r="D4718" s="60"/>
      <c r="E4718" s="60"/>
      <c r="F4718" s="60"/>
      <c r="G4718" s="60"/>
      <c r="H4718" s="60"/>
      <c r="I4718" s="60"/>
      <c r="J4718" s="60"/>
      <c r="K4718" s="60"/>
      <c r="L4718" s="60"/>
      <c r="M4718" s="60"/>
      <c r="N4718" s="60"/>
      <c r="O4718" s="60"/>
    </row>
    <row r="4719" spans="1:15" x14ac:dyDescent="0.25">
      <c r="A4719" s="60"/>
      <c r="B4719" s="60"/>
      <c r="C4719" s="60"/>
      <c r="D4719" s="60"/>
      <c r="E4719" s="60"/>
      <c r="F4719" s="60"/>
      <c r="G4719" s="60"/>
      <c r="H4719" s="60"/>
      <c r="I4719" s="60"/>
      <c r="J4719" s="60"/>
      <c r="K4719" s="60"/>
      <c r="L4719" s="60"/>
      <c r="M4719" s="60"/>
      <c r="N4719" s="60"/>
      <c r="O4719" s="60"/>
    </row>
    <row r="4720" spans="1:15" x14ac:dyDescent="0.25">
      <c r="A4720" s="60"/>
      <c r="B4720" s="60"/>
      <c r="C4720" s="60"/>
      <c r="D4720" s="60"/>
      <c r="E4720" s="60"/>
      <c r="F4720" s="60"/>
      <c r="G4720" s="60"/>
      <c r="H4720" s="60"/>
      <c r="I4720" s="60"/>
      <c r="J4720" s="60"/>
      <c r="K4720" s="60"/>
      <c r="L4720" s="60"/>
      <c r="M4720" s="60"/>
      <c r="N4720" s="60"/>
      <c r="O4720" s="60"/>
    </row>
    <row r="4721" spans="1:15" x14ac:dyDescent="0.25">
      <c r="A4721" s="60"/>
      <c r="B4721" s="60"/>
      <c r="C4721" s="60"/>
      <c r="D4721" s="60"/>
      <c r="E4721" s="60"/>
      <c r="F4721" s="60"/>
      <c r="G4721" s="60"/>
      <c r="H4721" s="60"/>
      <c r="I4721" s="60"/>
      <c r="J4721" s="60"/>
      <c r="K4721" s="60"/>
      <c r="L4721" s="60"/>
      <c r="M4721" s="60"/>
      <c r="N4721" s="60"/>
      <c r="O4721" s="60"/>
    </row>
    <row r="4722" spans="1:15" x14ac:dyDescent="0.25">
      <c r="A4722" s="60"/>
      <c r="B4722" s="60"/>
      <c r="C4722" s="60"/>
      <c r="D4722" s="60"/>
      <c r="E4722" s="60"/>
      <c r="F4722" s="60"/>
      <c r="G4722" s="60"/>
      <c r="H4722" s="60"/>
      <c r="I4722" s="60"/>
      <c r="J4722" s="60"/>
      <c r="K4722" s="60"/>
      <c r="L4722" s="60"/>
      <c r="M4722" s="60"/>
      <c r="N4722" s="60"/>
      <c r="O4722" s="60"/>
    </row>
    <row r="4723" spans="1:15" x14ac:dyDescent="0.25">
      <c r="A4723" s="60"/>
      <c r="B4723" s="60"/>
      <c r="C4723" s="60"/>
      <c r="D4723" s="60"/>
      <c r="E4723" s="60"/>
      <c r="F4723" s="60"/>
      <c r="G4723" s="60"/>
      <c r="H4723" s="60"/>
      <c r="I4723" s="60"/>
      <c r="J4723" s="60"/>
      <c r="K4723" s="60"/>
      <c r="L4723" s="60"/>
      <c r="M4723" s="60"/>
      <c r="N4723" s="60"/>
      <c r="O4723" s="60"/>
    </row>
    <row r="4724" spans="1:15" x14ac:dyDescent="0.25">
      <c r="A4724" s="60"/>
      <c r="B4724" s="60"/>
      <c r="C4724" s="60"/>
      <c r="D4724" s="60"/>
      <c r="E4724" s="60"/>
      <c r="F4724" s="60"/>
      <c r="G4724" s="60"/>
      <c r="H4724" s="60"/>
      <c r="I4724" s="60"/>
      <c r="J4724" s="60"/>
      <c r="K4724" s="60"/>
      <c r="L4724" s="60"/>
      <c r="M4724" s="60"/>
      <c r="N4724" s="60"/>
      <c r="O4724" s="60"/>
    </row>
    <row r="4725" spans="1:15" x14ac:dyDescent="0.25">
      <c r="A4725" s="60"/>
      <c r="B4725" s="60"/>
      <c r="C4725" s="60"/>
      <c r="D4725" s="60"/>
      <c r="E4725" s="60"/>
      <c r="F4725" s="60"/>
      <c r="G4725" s="60"/>
      <c r="H4725" s="60"/>
      <c r="I4725" s="60"/>
      <c r="J4725" s="60"/>
      <c r="K4725" s="60"/>
      <c r="L4725" s="60"/>
      <c r="M4725" s="60"/>
      <c r="N4725" s="60"/>
      <c r="O4725" s="60"/>
    </row>
    <row r="4726" spans="1:15" x14ac:dyDescent="0.25">
      <c r="A4726" s="60"/>
      <c r="B4726" s="60"/>
      <c r="C4726" s="60"/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0"/>
    </row>
    <row r="4727" spans="1:15" x14ac:dyDescent="0.25">
      <c r="A4727" s="60"/>
      <c r="B4727" s="60"/>
      <c r="C4727" s="60"/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0"/>
    </row>
    <row r="4728" spans="1:15" x14ac:dyDescent="0.25">
      <c r="A4728" s="60"/>
      <c r="B4728" s="60"/>
      <c r="C4728" s="60"/>
      <c r="D4728" s="60"/>
      <c r="E4728" s="60"/>
      <c r="F4728" s="60"/>
      <c r="G4728" s="60"/>
      <c r="H4728" s="60"/>
      <c r="I4728" s="60"/>
      <c r="J4728" s="60"/>
      <c r="K4728" s="60"/>
      <c r="L4728" s="60"/>
      <c r="M4728" s="60"/>
      <c r="N4728" s="60"/>
      <c r="O4728" s="60"/>
    </row>
    <row r="4729" spans="1:15" x14ac:dyDescent="0.25">
      <c r="A4729" s="60"/>
      <c r="B4729" s="60"/>
      <c r="C4729" s="60"/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0"/>
    </row>
    <row r="4730" spans="1:15" x14ac:dyDescent="0.25">
      <c r="A4730" s="60"/>
      <c r="B4730" s="60"/>
      <c r="C4730" s="60"/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0"/>
    </row>
    <row r="4731" spans="1:15" x14ac:dyDescent="0.25">
      <c r="A4731" s="60"/>
      <c r="B4731" s="60"/>
      <c r="C4731" s="60"/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0"/>
    </row>
    <row r="4732" spans="1:15" x14ac:dyDescent="0.25">
      <c r="A4732" s="60"/>
      <c r="B4732" s="60"/>
      <c r="C4732" s="60"/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0"/>
    </row>
    <row r="4733" spans="1:15" x14ac:dyDescent="0.25">
      <c r="A4733" s="60"/>
      <c r="B4733" s="60"/>
      <c r="C4733" s="60"/>
      <c r="D4733" s="60"/>
      <c r="E4733" s="60"/>
      <c r="F4733" s="60"/>
      <c r="G4733" s="60"/>
      <c r="H4733" s="60"/>
      <c r="I4733" s="60"/>
      <c r="J4733" s="60"/>
      <c r="K4733" s="60"/>
      <c r="L4733" s="60"/>
      <c r="M4733" s="60"/>
      <c r="N4733" s="60"/>
      <c r="O4733" s="60"/>
    </row>
    <row r="4734" spans="1:15" x14ac:dyDescent="0.25">
      <c r="A4734" s="60"/>
      <c r="B4734" s="60"/>
      <c r="C4734" s="60"/>
      <c r="D4734" s="60"/>
      <c r="E4734" s="60"/>
      <c r="F4734" s="60"/>
      <c r="G4734" s="60"/>
      <c r="H4734" s="60"/>
      <c r="I4734" s="60"/>
      <c r="J4734" s="60"/>
      <c r="K4734" s="60"/>
      <c r="L4734" s="60"/>
      <c r="M4734" s="60"/>
      <c r="N4734" s="60"/>
      <c r="O4734" s="60"/>
    </row>
    <row r="4735" spans="1:15" x14ac:dyDescent="0.25">
      <c r="A4735" s="60"/>
      <c r="B4735" s="60"/>
      <c r="C4735" s="60"/>
      <c r="D4735" s="60"/>
      <c r="E4735" s="60"/>
      <c r="F4735" s="60"/>
      <c r="G4735" s="60"/>
      <c r="H4735" s="60"/>
      <c r="I4735" s="60"/>
      <c r="J4735" s="60"/>
      <c r="K4735" s="60"/>
      <c r="L4735" s="60"/>
      <c r="M4735" s="60"/>
      <c r="N4735" s="60"/>
      <c r="O4735" s="60"/>
    </row>
    <row r="4736" spans="1:15" x14ac:dyDescent="0.25">
      <c r="A4736" s="60"/>
      <c r="B4736" s="60"/>
      <c r="C4736" s="60"/>
      <c r="D4736" s="60"/>
      <c r="E4736" s="60"/>
      <c r="F4736" s="60"/>
      <c r="G4736" s="60"/>
      <c r="H4736" s="60"/>
      <c r="I4736" s="60"/>
      <c r="J4736" s="60"/>
      <c r="K4736" s="60"/>
      <c r="L4736" s="60"/>
      <c r="M4736" s="60"/>
      <c r="N4736" s="60"/>
      <c r="O4736" s="60"/>
    </row>
    <row r="4737" spans="1:15" x14ac:dyDescent="0.25">
      <c r="A4737" s="60"/>
      <c r="B4737" s="60"/>
      <c r="C4737" s="60"/>
      <c r="D4737" s="60"/>
      <c r="E4737" s="60"/>
      <c r="F4737" s="60"/>
      <c r="G4737" s="60"/>
      <c r="H4737" s="60"/>
      <c r="I4737" s="60"/>
      <c r="J4737" s="60"/>
      <c r="K4737" s="60"/>
      <c r="L4737" s="60"/>
      <c r="M4737" s="60"/>
      <c r="N4737" s="60"/>
      <c r="O4737" s="60"/>
    </row>
    <row r="4738" spans="1:15" x14ac:dyDescent="0.25">
      <c r="A4738" s="60"/>
      <c r="B4738" s="60"/>
      <c r="C4738" s="60"/>
      <c r="D4738" s="60"/>
      <c r="E4738" s="60"/>
      <c r="F4738" s="60"/>
      <c r="G4738" s="60"/>
      <c r="H4738" s="60"/>
      <c r="I4738" s="60"/>
      <c r="J4738" s="60"/>
      <c r="K4738" s="60"/>
      <c r="L4738" s="60"/>
      <c r="M4738" s="60"/>
      <c r="N4738" s="60"/>
      <c r="O4738" s="60"/>
    </row>
    <row r="4739" spans="1:15" x14ac:dyDescent="0.25">
      <c r="A4739" s="60"/>
      <c r="B4739" s="60"/>
      <c r="C4739" s="60"/>
      <c r="D4739" s="60"/>
      <c r="E4739" s="60"/>
      <c r="F4739" s="60"/>
      <c r="G4739" s="60"/>
      <c r="H4739" s="60"/>
      <c r="I4739" s="60"/>
      <c r="J4739" s="60"/>
      <c r="K4739" s="60"/>
      <c r="L4739" s="60"/>
      <c r="M4739" s="60"/>
      <c r="N4739" s="60"/>
      <c r="O4739" s="60"/>
    </row>
    <row r="4740" spans="1:15" x14ac:dyDescent="0.25">
      <c r="A4740" s="60"/>
      <c r="B4740" s="60"/>
      <c r="C4740" s="60"/>
      <c r="D4740" s="60"/>
      <c r="E4740" s="60"/>
      <c r="F4740" s="60"/>
      <c r="G4740" s="60"/>
      <c r="H4740" s="60"/>
      <c r="I4740" s="60"/>
      <c r="J4740" s="60"/>
      <c r="K4740" s="60"/>
      <c r="L4740" s="60"/>
      <c r="M4740" s="60"/>
      <c r="N4740" s="60"/>
      <c r="O4740" s="60"/>
    </row>
    <row r="4741" spans="1:15" x14ac:dyDescent="0.25">
      <c r="A4741" s="60"/>
      <c r="B4741" s="60"/>
      <c r="C4741" s="60"/>
      <c r="D4741" s="60"/>
      <c r="E4741" s="60"/>
      <c r="F4741" s="60"/>
      <c r="G4741" s="60"/>
      <c r="H4741" s="60"/>
      <c r="I4741" s="60"/>
      <c r="J4741" s="60"/>
      <c r="K4741" s="60"/>
      <c r="L4741" s="60"/>
      <c r="M4741" s="60"/>
      <c r="N4741" s="60"/>
      <c r="O4741" s="60"/>
    </row>
    <row r="4742" spans="1:15" x14ac:dyDescent="0.25">
      <c r="A4742" s="60"/>
      <c r="B4742" s="60"/>
      <c r="C4742" s="60"/>
      <c r="D4742" s="60"/>
      <c r="E4742" s="60"/>
      <c r="F4742" s="60"/>
      <c r="G4742" s="60"/>
      <c r="H4742" s="60"/>
      <c r="I4742" s="60"/>
      <c r="J4742" s="60"/>
      <c r="K4742" s="60"/>
      <c r="L4742" s="60"/>
      <c r="M4742" s="60"/>
      <c r="N4742" s="60"/>
      <c r="O4742" s="60"/>
    </row>
    <row r="4743" spans="1:15" x14ac:dyDescent="0.25">
      <c r="A4743" s="60"/>
      <c r="B4743" s="60"/>
      <c r="C4743" s="60"/>
      <c r="D4743" s="60"/>
      <c r="E4743" s="60"/>
      <c r="F4743" s="60"/>
      <c r="G4743" s="60"/>
      <c r="H4743" s="60"/>
      <c r="I4743" s="60"/>
      <c r="J4743" s="60"/>
      <c r="K4743" s="60"/>
      <c r="L4743" s="60"/>
      <c r="M4743" s="60"/>
      <c r="N4743" s="60"/>
      <c r="O4743" s="60"/>
    </row>
    <row r="4744" spans="1:15" x14ac:dyDescent="0.25">
      <c r="A4744" s="60"/>
      <c r="B4744" s="60"/>
      <c r="C4744" s="60"/>
      <c r="D4744" s="60"/>
      <c r="E4744" s="60"/>
      <c r="F4744" s="60"/>
      <c r="G4744" s="60"/>
      <c r="H4744" s="60"/>
      <c r="I4744" s="60"/>
      <c r="J4744" s="60"/>
      <c r="K4744" s="60"/>
      <c r="L4744" s="60"/>
      <c r="M4744" s="60"/>
      <c r="N4744" s="60"/>
      <c r="O4744" s="60"/>
    </row>
    <row r="4745" spans="1:15" x14ac:dyDescent="0.25">
      <c r="A4745" s="60"/>
      <c r="B4745" s="60"/>
      <c r="C4745" s="60"/>
      <c r="D4745" s="60"/>
      <c r="E4745" s="60"/>
      <c r="F4745" s="60"/>
      <c r="G4745" s="60"/>
      <c r="H4745" s="60"/>
      <c r="I4745" s="60"/>
      <c r="J4745" s="60"/>
      <c r="K4745" s="60"/>
      <c r="L4745" s="60"/>
      <c r="M4745" s="60"/>
      <c r="N4745" s="60"/>
      <c r="O4745" s="60"/>
    </row>
    <row r="4746" spans="1:15" x14ac:dyDescent="0.25">
      <c r="A4746" s="60"/>
      <c r="B4746" s="60"/>
      <c r="C4746" s="60"/>
      <c r="D4746" s="60"/>
      <c r="E4746" s="60"/>
      <c r="F4746" s="60"/>
      <c r="G4746" s="60"/>
      <c r="H4746" s="60"/>
      <c r="I4746" s="60"/>
      <c r="J4746" s="60"/>
      <c r="K4746" s="60"/>
      <c r="L4746" s="60"/>
      <c r="M4746" s="60"/>
      <c r="N4746" s="60"/>
      <c r="O4746" s="60"/>
    </row>
    <row r="4747" spans="1:15" x14ac:dyDescent="0.25">
      <c r="A4747" s="60"/>
      <c r="B4747" s="60"/>
      <c r="C4747" s="60"/>
      <c r="D4747" s="60"/>
      <c r="E4747" s="60"/>
      <c r="F4747" s="60"/>
      <c r="G4747" s="60"/>
      <c r="H4747" s="60"/>
      <c r="I4747" s="60"/>
      <c r="J4747" s="60"/>
      <c r="K4747" s="60"/>
      <c r="L4747" s="60"/>
      <c r="M4747" s="60"/>
      <c r="N4747" s="60"/>
      <c r="O4747" s="60"/>
    </row>
    <row r="4748" spans="1:15" x14ac:dyDescent="0.25">
      <c r="A4748" s="60"/>
      <c r="B4748" s="60"/>
      <c r="C4748" s="60"/>
      <c r="D4748" s="60"/>
      <c r="E4748" s="60"/>
      <c r="F4748" s="60"/>
      <c r="G4748" s="60"/>
      <c r="H4748" s="60"/>
      <c r="I4748" s="60"/>
      <c r="J4748" s="60"/>
      <c r="K4748" s="60"/>
      <c r="L4748" s="60"/>
      <c r="M4748" s="60"/>
      <c r="N4748" s="60"/>
      <c r="O4748" s="60"/>
    </row>
    <row r="4749" spans="1:15" x14ac:dyDescent="0.25">
      <c r="A4749" s="60"/>
      <c r="B4749" s="60"/>
      <c r="C4749" s="60"/>
      <c r="D4749" s="60"/>
      <c r="E4749" s="60"/>
      <c r="F4749" s="60"/>
      <c r="G4749" s="60"/>
      <c r="H4749" s="60"/>
      <c r="I4749" s="60"/>
      <c r="J4749" s="60"/>
      <c r="K4749" s="60"/>
      <c r="L4749" s="60"/>
      <c r="M4749" s="60"/>
      <c r="N4749" s="60"/>
      <c r="O4749" s="60"/>
    </row>
    <row r="4750" spans="1:15" x14ac:dyDescent="0.25">
      <c r="A4750" s="60"/>
      <c r="B4750" s="60"/>
      <c r="C4750" s="60"/>
      <c r="D4750" s="60"/>
      <c r="E4750" s="60"/>
      <c r="F4750" s="60"/>
      <c r="G4750" s="60"/>
      <c r="H4750" s="60"/>
      <c r="I4750" s="60"/>
      <c r="J4750" s="60"/>
      <c r="K4750" s="60"/>
      <c r="L4750" s="60"/>
      <c r="M4750" s="60"/>
      <c r="N4750" s="60"/>
      <c r="O4750" s="60"/>
    </row>
    <row r="4751" spans="1:15" x14ac:dyDescent="0.25">
      <c r="A4751" s="60"/>
      <c r="B4751" s="60"/>
      <c r="C4751" s="60"/>
      <c r="D4751" s="60"/>
      <c r="E4751" s="60"/>
      <c r="F4751" s="60"/>
      <c r="G4751" s="60"/>
      <c r="H4751" s="60"/>
      <c r="I4751" s="60"/>
      <c r="J4751" s="60"/>
      <c r="K4751" s="60"/>
      <c r="L4751" s="60"/>
      <c r="M4751" s="60"/>
      <c r="N4751" s="60"/>
      <c r="O4751" s="60"/>
    </row>
    <row r="4752" spans="1:15" x14ac:dyDescent="0.25">
      <c r="A4752" s="60"/>
      <c r="B4752" s="60"/>
      <c r="C4752" s="60"/>
      <c r="D4752" s="60"/>
      <c r="E4752" s="60"/>
      <c r="F4752" s="60"/>
      <c r="G4752" s="60"/>
      <c r="H4752" s="60"/>
      <c r="I4752" s="60"/>
      <c r="J4752" s="60"/>
      <c r="K4752" s="60"/>
      <c r="L4752" s="60"/>
      <c r="M4752" s="60"/>
      <c r="N4752" s="60"/>
      <c r="O4752" s="60"/>
    </row>
    <row r="4753" spans="1:15" x14ac:dyDescent="0.25">
      <c r="A4753" s="60"/>
      <c r="B4753" s="60"/>
      <c r="C4753" s="60"/>
      <c r="D4753" s="60"/>
      <c r="E4753" s="60"/>
      <c r="F4753" s="60"/>
      <c r="G4753" s="60"/>
      <c r="H4753" s="60"/>
      <c r="I4753" s="60"/>
      <c r="J4753" s="60"/>
      <c r="K4753" s="60"/>
      <c r="L4753" s="60"/>
      <c r="M4753" s="60"/>
      <c r="N4753" s="60"/>
      <c r="O4753" s="60"/>
    </row>
    <row r="4754" spans="1:15" x14ac:dyDescent="0.25">
      <c r="A4754" s="60"/>
      <c r="B4754" s="60"/>
      <c r="C4754" s="60"/>
      <c r="D4754" s="60"/>
      <c r="E4754" s="60"/>
      <c r="F4754" s="60"/>
      <c r="G4754" s="60"/>
      <c r="H4754" s="60"/>
      <c r="I4754" s="60"/>
      <c r="J4754" s="60"/>
      <c r="K4754" s="60"/>
      <c r="L4754" s="60"/>
      <c r="M4754" s="60"/>
      <c r="N4754" s="60"/>
      <c r="O4754" s="60"/>
    </row>
    <row r="4755" spans="1:15" x14ac:dyDescent="0.25">
      <c r="A4755" s="60"/>
      <c r="B4755" s="60"/>
      <c r="C4755" s="60"/>
      <c r="D4755" s="60"/>
      <c r="E4755" s="60"/>
      <c r="F4755" s="60"/>
      <c r="G4755" s="60"/>
      <c r="H4755" s="60"/>
      <c r="I4755" s="60"/>
      <c r="J4755" s="60"/>
      <c r="K4755" s="60"/>
      <c r="L4755" s="60"/>
      <c r="M4755" s="60"/>
      <c r="N4755" s="60"/>
      <c r="O4755" s="60"/>
    </row>
    <row r="4756" spans="1:15" x14ac:dyDescent="0.25">
      <c r="A4756" s="60"/>
      <c r="B4756" s="60"/>
      <c r="C4756" s="60"/>
      <c r="D4756" s="60"/>
      <c r="E4756" s="60"/>
      <c r="F4756" s="60"/>
      <c r="G4756" s="60"/>
      <c r="H4756" s="60"/>
      <c r="I4756" s="60"/>
      <c r="J4756" s="60"/>
      <c r="K4756" s="60"/>
      <c r="L4756" s="60"/>
      <c r="M4756" s="60"/>
      <c r="N4756" s="60"/>
      <c r="O4756" s="60"/>
    </row>
    <row r="4757" spans="1:15" x14ac:dyDescent="0.25">
      <c r="A4757" s="60"/>
      <c r="B4757" s="60"/>
      <c r="C4757" s="60"/>
      <c r="D4757" s="60"/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</row>
    <row r="4758" spans="1:15" x14ac:dyDescent="0.25">
      <c r="A4758" s="60"/>
      <c r="B4758" s="60"/>
      <c r="C4758" s="60"/>
      <c r="D4758" s="60"/>
      <c r="E4758" s="60"/>
      <c r="F4758" s="60"/>
      <c r="G4758" s="60"/>
      <c r="H4758" s="60"/>
      <c r="I4758" s="60"/>
      <c r="J4758" s="60"/>
      <c r="K4758" s="60"/>
      <c r="L4758" s="60"/>
      <c r="M4758" s="60"/>
      <c r="N4758" s="60"/>
      <c r="O4758" s="60"/>
    </row>
    <row r="4759" spans="1:15" x14ac:dyDescent="0.25">
      <c r="A4759" s="60"/>
      <c r="B4759" s="60"/>
      <c r="C4759" s="60"/>
      <c r="D4759" s="60"/>
      <c r="E4759" s="60"/>
      <c r="F4759" s="60"/>
      <c r="G4759" s="60"/>
      <c r="H4759" s="60"/>
      <c r="I4759" s="60"/>
      <c r="J4759" s="60"/>
      <c r="K4759" s="60"/>
      <c r="L4759" s="60"/>
      <c r="M4759" s="60"/>
      <c r="N4759" s="60"/>
      <c r="O4759" s="60"/>
    </row>
    <row r="4760" spans="1:15" x14ac:dyDescent="0.25">
      <c r="A4760" s="60"/>
      <c r="B4760" s="60"/>
      <c r="C4760" s="60"/>
      <c r="D4760" s="60"/>
      <c r="E4760" s="60"/>
      <c r="F4760" s="60"/>
      <c r="G4760" s="60"/>
      <c r="H4760" s="60"/>
      <c r="I4760" s="60"/>
      <c r="J4760" s="60"/>
      <c r="K4760" s="60"/>
      <c r="L4760" s="60"/>
      <c r="M4760" s="60"/>
      <c r="N4760" s="60"/>
      <c r="O4760" s="60"/>
    </row>
    <row r="4761" spans="1:15" x14ac:dyDescent="0.25">
      <c r="A4761" s="60"/>
      <c r="B4761" s="60"/>
      <c r="C4761" s="60"/>
      <c r="D4761" s="60"/>
      <c r="E4761" s="60"/>
      <c r="F4761" s="60"/>
      <c r="G4761" s="60"/>
      <c r="H4761" s="60"/>
      <c r="I4761" s="60"/>
      <c r="J4761" s="60"/>
      <c r="K4761" s="60"/>
      <c r="L4761" s="60"/>
      <c r="M4761" s="60"/>
      <c r="N4761" s="60"/>
      <c r="O4761" s="60"/>
    </row>
    <row r="4762" spans="1:15" x14ac:dyDescent="0.25">
      <c r="A4762" s="60"/>
      <c r="B4762" s="60"/>
      <c r="C4762" s="60"/>
      <c r="D4762" s="60"/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</row>
    <row r="4763" spans="1:15" x14ac:dyDescent="0.25">
      <c r="A4763" s="60"/>
      <c r="B4763" s="60"/>
      <c r="C4763" s="60"/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0"/>
    </row>
    <row r="4764" spans="1:15" x14ac:dyDescent="0.25">
      <c r="A4764" s="60"/>
      <c r="B4764" s="60"/>
      <c r="C4764" s="60"/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0"/>
    </row>
    <row r="4765" spans="1:15" x14ac:dyDescent="0.25">
      <c r="A4765" s="60"/>
      <c r="B4765" s="60"/>
      <c r="C4765" s="60"/>
      <c r="D4765" s="60"/>
      <c r="E4765" s="60"/>
      <c r="F4765" s="60"/>
      <c r="G4765" s="60"/>
      <c r="H4765" s="60"/>
      <c r="I4765" s="60"/>
      <c r="J4765" s="60"/>
      <c r="K4765" s="60"/>
      <c r="L4765" s="60"/>
      <c r="M4765" s="60"/>
      <c r="N4765" s="60"/>
      <c r="O4765" s="60"/>
    </row>
    <row r="4766" spans="1:15" x14ac:dyDescent="0.25">
      <c r="A4766" s="60"/>
      <c r="B4766" s="60"/>
      <c r="C4766" s="60"/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0"/>
    </row>
    <row r="4767" spans="1:15" x14ac:dyDescent="0.25">
      <c r="A4767" s="60"/>
      <c r="B4767" s="60"/>
      <c r="C4767" s="60"/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0"/>
    </row>
    <row r="4768" spans="1:15" x14ac:dyDescent="0.25">
      <c r="A4768" s="60"/>
      <c r="B4768" s="60"/>
      <c r="C4768" s="60"/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0"/>
    </row>
    <row r="4769" spans="1:15" x14ac:dyDescent="0.25">
      <c r="A4769" s="60"/>
      <c r="B4769" s="60"/>
      <c r="C4769" s="60"/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0"/>
    </row>
    <row r="4770" spans="1:15" x14ac:dyDescent="0.25">
      <c r="A4770" s="60"/>
      <c r="B4770" s="60"/>
      <c r="C4770" s="60"/>
      <c r="D4770" s="60"/>
      <c r="E4770" s="60"/>
      <c r="F4770" s="60"/>
      <c r="G4770" s="60"/>
      <c r="H4770" s="60"/>
      <c r="I4770" s="60"/>
      <c r="J4770" s="60"/>
      <c r="K4770" s="60"/>
      <c r="L4770" s="60"/>
      <c r="M4770" s="60"/>
      <c r="N4770" s="60"/>
      <c r="O4770" s="60"/>
    </row>
    <row r="4771" spans="1:15" x14ac:dyDescent="0.25">
      <c r="A4771" s="60"/>
      <c r="B4771" s="60"/>
      <c r="C4771" s="60"/>
      <c r="D4771" s="60"/>
      <c r="E4771" s="60"/>
      <c r="F4771" s="60"/>
      <c r="G4771" s="60"/>
      <c r="H4771" s="60"/>
      <c r="I4771" s="60"/>
      <c r="J4771" s="60"/>
      <c r="K4771" s="60"/>
      <c r="L4771" s="60"/>
      <c r="M4771" s="60"/>
      <c r="N4771" s="60"/>
      <c r="O4771" s="60"/>
    </row>
    <row r="4772" spans="1:15" x14ac:dyDescent="0.25">
      <c r="A4772" s="60"/>
      <c r="B4772" s="60"/>
      <c r="C4772" s="60"/>
      <c r="D4772" s="60"/>
      <c r="E4772" s="60"/>
      <c r="F4772" s="60"/>
      <c r="G4772" s="60"/>
      <c r="H4772" s="60"/>
      <c r="I4772" s="60"/>
      <c r="J4772" s="60"/>
      <c r="K4772" s="60"/>
      <c r="L4772" s="60"/>
      <c r="M4772" s="60"/>
      <c r="N4772" s="60"/>
      <c r="O4772" s="60"/>
    </row>
    <row r="4773" spans="1:15" x14ac:dyDescent="0.25">
      <c r="A4773" s="60"/>
      <c r="B4773" s="60"/>
      <c r="C4773" s="60"/>
      <c r="D4773" s="60"/>
      <c r="E4773" s="60"/>
      <c r="F4773" s="60"/>
      <c r="G4773" s="60"/>
      <c r="H4773" s="60"/>
      <c r="I4773" s="60"/>
      <c r="J4773" s="60"/>
      <c r="K4773" s="60"/>
      <c r="L4773" s="60"/>
      <c r="M4773" s="60"/>
      <c r="N4773" s="60"/>
      <c r="O4773" s="60"/>
    </row>
    <row r="4774" spans="1:15" x14ac:dyDescent="0.25">
      <c r="A4774" s="60"/>
      <c r="B4774" s="60"/>
      <c r="C4774" s="60"/>
      <c r="D4774" s="60"/>
      <c r="E4774" s="60"/>
      <c r="F4774" s="60"/>
      <c r="G4774" s="60"/>
      <c r="H4774" s="60"/>
      <c r="I4774" s="60"/>
      <c r="J4774" s="60"/>
      <c r="K4774" s="60"/>
      <c r="L4774" s="60"/>
      <c r="M4774" s="60"/>
      <c r="N4774" s="60"/>
      <c r="O4774" s="60"/>
    </row>
    <row r="4775" spans="1:15" x14ac:dyDescent="0.25">
      <c r="A4775" s="60"/>
      <c r="B4775" s="60"/>
      <c r="C4775" s="60"/>
      <c r="D4775" s="60"/>
      <c r="E4775" s="60"/>
      <c r="F4775" s="60"/>
      <c r="G4775" s="60"/>
      <c r="H4775" s="60"/>
      <c r="I4775" s="60"/>
      <c r="J4775" s="60"/>
      <c r="K4775" s="60"/>
      <c r="L4775" s="60"/>
      <c r="M4775" s="60"/>
      <c r="N4775" s="60"/>
      <c r="O4775" s="60"/>
    </row>
    <row r="4776" spans="1:15" x14ac:dyDescent="0.25">
      <c r="A4776" s="60"/>
      <c r="B4776" s="60"/>
      <c r="C4776" s="60"/>
      <c r="D4776" s="60"/>
      <c r="E4776" s="60"/>
      <c r="F4776" s="60"/>
      <c r="G4776" s="60"/>
      <c r="H4776" s="60"/>
      <c r="I4776" s="60"/>
      <c r="J4776" s="60"/>
      <c r="K4776" s="60"/>
      <c r="L4776" s="60"/>
      <c r="M4776" s="60"/>
      <c r="N4776" s="60"/>
      <c r="O4776" s="60"/>
    </row>
    <row r="4777" spans="1:15" x14ac:dyDescent="0.25">
      <c r="A4777" s="60"/>
      <c r="B4777" s="60"/>
      <c r="C4777" s="60"/>
      <c r="D4777" s="60"/>
      <c r="E4777" s="60"/>
      <c r="F4777" s="60"/>
      <c r="G4777" s="60"/>
      <c r="H4777" s="60"/>
      <c r="I4777" s="60"/>
      <c r="J4777" s="60"/>
      <c r="K4777" s="60"/>
      <c r="L4777" s="60"/>
      <c r="M4777" s="60"/>
      <c r="N4777" s="60"/>
      <c r="O4777" s="60"/>
    </row>
    <row r="4778" spans="1:15" x14ac:dyDescent="0.25">
      <c r="A4778" s="60"/>
      <c r="B4778" s="60"/>
      <c r="C4778" s="60"/>
      <c r="D4778" s="60"/>
      <c r="E4778" s="60"/>
      <c r="F4778" s="60"/>
      <c r="G4778" s="60"/>
      <c r="H4778" s="60"/>
      <c r="I4778" s="60"/>
      <c r="J4778" s="60"/>
      <c r="K4778" s="60"/>
      <c r="L4778" s="60"/>
      <c r="M4778" s="60"/>
      <c r="N4778" s="60"/>
      <c r="O4778" s="60"/>
    </row>
    <row r="4779" spans="1:15" x14ac:dyDescent="0.25">
      <c r="A4779" s="60"/>
      <c r="B4779" s="60"/>
      <c r="C4779" s="60"/>
      <c r="D4779" s="60"/>
      <c r="E4779" s="60"/>
      <c r="F4779" s="60"/>
      <c r="G4779" s="60"/>
      <c r="H4779" s="60"/>
      <c r="I4779" s="60"/>
      <c r="J4779" s="60"/>
      <c r="K4779" s="60"/>
      <c r="L4779" s="60"/>
      <c r="M4779" s="60"/>
      <c r="N4779" s="60"/>
      <c r="O4779" s="60"/>
    </row>
    <row r="4780" spans="1:15" x14ac:dyDescent="0.25">
      <c r="A4780" s="60"/>
      <c r="B4780" s="60"/>
      <c r="C4780" s="60"/>
      <c r="D4780" s="60"/>
      <c r="E4780" s="60"/>
      <c r="F4780" s="60"/>
      <c r="G4780" s="60"/>
      <c r="H4780" s="60"/>
      <c r="I4780" s="60"/>
      <c r="J4780" s="60"/>
      <c r="K4780" s="60"/>
      <c r="L4780" s="60"/>
      <c r="M4780" s="60"/>
      <c r="N4780" s="60"/>
      <c r="O4780" s="60"/>
    </row>
    <row r="4781" spans="1:15" x14ac:dyDescent="0.25">
      <c r="A4781" s="60"/>
      <c r="B4781" s="60"/>
      <c r="C4781" s="60"/>
      <c r="D4781" s="60"/>
      <c r="E4781" s="60"/>
      <c r="F4781" s="60"/>
      <c r="G4781" s="60"/>
      <c r="H4781" s="60"/>
      <c r="I4781" s="60"/>
      <c r="J4781" s="60"/>
      <c r="K4781" s="60"/>
      <c r="L4781" s="60"/>
      <c r="M4781" s="60"/>
      <c r="N4781" s="60"/>
      <c r="O4781" s="60"/>
    </row>
    <row r="4782" spans="1:15" x14ac:dyDescent="0.25">
      <c r="A4782" s="60"/>
      <c r="B4782" s="60"/>
      <c r="C4782" s="60"/>
      <c r="D4782" s="60"/>
      <c r="E4782" s="60"/>
      <c r="F4782" s="60"/>
      <c r="G4782" s="60"/>
      <c r="H4782" s="60"/>
      <c r="I4782" s="60"/>
      <c r="J4782" s="60"/>
      <c r="K4782" s="60"/>
      <c r="L4782" s="60"/>
      <c r="M4782" s="60"/>
      <c r="N4782" s="60"/>
      <c r="O4782" s="60"/>
    </row>
    <row r="4783" spans="1:15" x14ac:dyDescent="0.25">
      <c r="A4783" s="60"/>
      <c r="B4783" s="60"/>
      <c r="C4783" s="60"/>
      <c r="D4783" s="60"/>
      <c r="E4783" s="60"/>
      <c r="F4783" s="60"/>
      <c r="G4783" s="60"/>
      <c r="H4783" s="60"/>
      <c r="I4783" s="60"/>
      <c r="J4783" s="60"/>
      <c r="K4783" s="60"/>
      <c r="L4783" s="60"/>
      <c r="M4783" s="60"/>
      <c r="N4783" s="60"/>
      <c r="O4783" s="60"/>
    </row>
    <row r="4784" spans="1:15" x14ac:dyDescent="0.25">
      <c r="A4784" s="60"/>
      <c r="B4784" s="60"/>
      <c r="C4784" s="60"/>
      <c r="D4784" s="60"/>
      <c r="E4784" s="60"/>
      <c r="F4784" s="60"/>
      <c r="G4784" s="60"/>
      <c r="H4784" s="60"/>
      <c r="I4784" s="60"/>
      <c r="J4784" s="60"/>
      <c r="K4784" s="60"/>
      <c r="L4784" s="60"/>
      <c r="M4784" s="60"/>
      <c r="N4784" s="60"/>
      <c r="O4784" s="60"/>
    </row>
    <row r="4785" spans="1:15" x14ac:dyDescent="0.25">
      <c r="A4785" s="60"/>
      <c r="B4785" s="60"/>
      <c r="C4785" s="60"/>
      <c r="D4785" s="60"/>
      <c r="E4785" s="60"/>
      <c r="F4785" s="60"/>
      <c r="G4785" s="60"/>
      <c r="H4785" s="60"/>
      <c r="I4785" s="60"/>
      <c r="J4785" s="60"/>
      <c r="K4785" s="60"/>
      <c r="L4785" s="60"/>
      <c r="M4785" s="60"/>
      <c r="N4785" s="60"/>
      <c r="O4785" s="60"/>
    </row>
    <row r="4786" spans="1:15" x14ac:dyDescent="0.25">
      <c r="A4786" s="60"/>
      <c r="B4786" s="60"/>
      <c r="C4786" s="60"/>
      <c r="D4786" s="60"/>
      <c r="E4786" s="60"/>
      <c r="F4786" s="60"/>
      <c r="G4786" s="60"/>
      <c r="H4786" s="60"/>
      <c r="I4786" s="60"/>
      <c r="J4786" s="60"/>
      <c r="K4786" s="60"/>
      <c r="L4786" s="60"/>
      <c r="M4786" s="60"/>
      <c r="N4786" s="60"/>
      <c r="O4786" s="60"/>
    </row>
    <row r="4787" spans="1:15" x14ac:dyDescent="0.25">
      <c r="A4787" s="60"/>
      <c r="B4787" s="60"/>
      <c r="C4787" s="60"/>
      <c r="D4787" s="60"/>
      <c r="E4787" s="60"/>
      <c r="F4787" s="60"/>
      <c r="G4787" s="60"/>
      <c r="H4787" s="60"/>
      <c r="I4787" s="60"/>
      <c r="J4787" s="60"/>
      <c r="K4787" s="60"/>
      <c r="L4787" s="60"/>
      <c r="M4787" s="60"/>
      <c r="N4787" s="60"/>
      <c r="O4787" s="60"/>
    </row>
    <row r="4788" spans="1:15" x14ac:dyDescent="0.25">
      <c r="A4788" s="60"/>
      <c r="B4788" s="60"/>
      <c r="C4788" s="60"/>
      <c r="D4788" s="60"/>
      <c r="E4788" s="60"/>
      <c r="F4788" s="60"/>
      <c r="G4788" s="60"/>
      <c r="H4788" s="60"/>
      <c r="I4788" s="60"/>
      <c r="J4788" s="60"/>
      <c r="K4788" s="60"/>
      <c r="L4788" s="60"/>
      <c r="M4788" s="60"/>
      <c r="N4788" s="60"/>
      <c r="O4788" s="60"/>
    </row>
    <row r="4789" spans="1:15" x14ac:dyDescent="0.25">
      <c r="A4789" s="60"/>
      <c r="B4789" s="60"/>
      <c r="C4789" s="60"/>
      <c r="D4789" s="60"/>
      <c r="E4789" s="60"/>
      <c r="F4789" s="60"/>
      <c r="G4789" s="60"/>
      <c r="H4789" s="60"/>
      <c r="I4789" s="60"/>
      <c r="J4789" s="60"/>
      <c r="K4789" s="60"/>
      <c r="L4789" s="60"/>
      <c r="M4789" s="60"/>
      <c r="N4789" s="60"/>
      <c r="O4789" s="60"/>
    </row>
    <row r="4790" spans="1:15" x14ac:dyDescent="0.25">
      <c r="A4790" s="60"/>
      <c r="B4790" s="60"/>
      <c r="C4790" s="60"/>
      <c r="D4790" s="60"/>
      <c r="E4790" s="60"/>
      <c r="F4790" s="60"/>
      <c r="G4790" s="60"/>
      <c r="H4790" s="60"/>
      <c r="I4790" s="60"/>
      <c r="J4790" s="60"/>
      <c r="K4790" s="60"/>
      <c r="L4790" s="60"/>
      <c r="M4790" s="60"/>
      <c r="N4790" s="60"/>
      <c r="O4790" s="60"/>
    </row>
    <row r="4791" spans="1:15" x14ac:dyDescent="0.25">
      <c r="A4791" s="60"/>
      <c r="B4791" s="60"/>
      <c r="C4791" s="60"/>
      <c r="D4791" s="60"/>
      <c r="E4791" s="60"/>
      <c r="F4791" s="60"/>
      <c r="G4791" s="60"/>
      <c r="H4791" s="60"/>
      <c r="I4791" s="60"/>
      <c r="J4791" s="60"/>
      <c r="K4791" s="60"/>
      <c r="L4791" s="60"/>
      <c r="M4791" s="60"/>
      <c r="N4791" s="60"/>
      <c r="O4791" s="60"/>
    </row>
    <row r="4792" spans="1:15" x14ac:dyDescent="0.25">
      <c r="A4792" s="60"/>
      <c r="B4792" s="60"/>
      <c r="C4792" s="60"/>
      <c r="D4792" s="60"/>
      <c r="E4792" s="60"/>
      <c r="F4792" s="60"/>
      <c r="G4792" s="60"/>
      <c r="H4792" s="60"/>
      <c r="I4792" s="60"/>
      <c r="J4792" s="60"/>
      <c r="K4792" s="60"/>
      <c r="L4792" s="60"/>
      <c r="M4792" s="60"/>
      <c r="N4792" s="60"/>
      <c r="O4792" s="60"/>
    </row>
    <row r="4793" spans="1:15" x14ac:dyDescent="0.25">
      <c r="A4793" s="60"/>
      <c r="B4793" s="60"/>
      <c r="C4793" s="60"/>
      <c r="D4793" s="60"/>
      <c r="E4793" s="60"/>
      <c r="F4793" s="60"/>
      <c r="G4793" s="60"/>
      <c r="H4793" s="60"/>
      <c r="I4793" s="60"/>
      <c r="J4793" s="60"/>
      <c r="K4793" s="60"/>
      <c r="L4793" s="60"/>
      <c r="M4793" s="60"/>
      <c r="N4793" s="60"/>
      <c r="O4793" s="60"/>
    </row>
    <row r="4794" spans="1:15" x14ac:dyDescent="0.25">
      <c r="A4794" s="60"/>
      <c r="B4794" s="60"/>
      <c r="C4794" s="60"/>
      <c r="D4794" s="60"/>
      <c r="E4794" s="60"/>
      <c r="F4794" s="60"/>
      <c r="G4794" s="60"/>
      <c r="H4794" s="60"/>
      <c r="I4794" s="60"/>
      <c r="J4794" s="60"/>
      <c r="K4794" s="60"/>
      <c r="L4794" s="60"/>
      <c r="M4794" s="60"/>
      <c r="N4794" s="60"/>
      <c r="O4794" s="60"/>
    </row>
    <row r="4795" spans="1:15" x14ac:dyDescent="0.25">
      <c r="A4795" s="60"/>
      <c r="B4795" s="60"/>
      <c r="C4795" s="60"/>
      <c r="D4795" s="60"/>
      <c r="E4795" s="60"/>
      <c r="F4795" s="60"/>
      <c r="G4795" s="60"/>
      <c r="H4795" s="60"/>
      <c r="I4795" s="60"/>
      <c r="J4795" s="60"/>
      <c r="K4795" s="60"/>
      <c r="L4795" s="60"/>
      <c r="M4795" s="60"/>
      <c r="N4795" s="60"/>
      <c r="O4795" s="60"/>
    </row>
    <row r="4796" spans="1:15" x14ac:dyDescent="0.25">
      <c r="A4796" s="60"/>
      <c r="B4796" s="60"/>
      <c r="C4796" s="60"/>
      <c r="D4796" s="60"/>
      <c r="E4796" s="60"/>
      <c r="F4796" s="60"/>
      <c r="G4796" s="60"/>
      <c r="H4796" s="60"/>
      <c r="I4796" s="60"/>
      <c r="J4796" s="60"/>
      <c r="K4796" s="60"/>
      <c r="L4796" s="60"/>
      <c r="M4796" s="60"/>
      <c r="N4796" s="60"/>
      <c r="O4796" s="60"/>
    </row>
    <row r="4797" spans="1:15" x14ac:dyDescent="0.25">
      <c r="A4797" s="60"/>
      <c r="B4797" s="60"/>
      <c r="C4797" s="60"/>
      <c r="D4797" s="60"/>
      <c r="E4797" s="60"/>
      <c r="F4797" s="60"/>
      <c r="G4797" s="60"/>
      <c r="H4797" s="60"/>
      <c r="I4797" s="60"/>
      <c r="J4797" s="60"/>
      <c r="K4797" s="60"/>
      <c r="L4797" s="60"/>
      <c r="M4797" s="60"/>
      <c r="N4797" s="60"/>
      <c r="O4797" s="60"/>
    </row>
    <row r="4798" spans="1:15" x14ac:dyDescent="0.25">
      <c r="A4798" s="60"/>
      <c r="B4798" s="60"/>
      <c r="C4798" s="60"/>
      <c r="D4798" s="60"/>
      <c r="E4798" s="60"/>
      <c r="F4798" s="60"/>
      <c r="G4798" s="60"/>
      <c r="H4798" s="60"/>
      <c r="I4798" s="60"/>
      <c r="J4798" s="60"/>
      <c r="K4798" s="60"/>
      <c r="L4798" s="60"/>
      <c r="M4798" s="60"/>
      <c r="N4798" s="60"/>
      <c r="O4798" s="60"/>
    </row>
    <row r="4799" spans="1:15" x14ac:dyDescent="0.25">
      <c r="A4799" s="60"/>
      <c r="B4799" s="60"/>
      <c r="C4799" s="60"/>
      <c r="D4799" s="60"/>
      <c r="E4799" s="60"/>
      <c r="F4799" s="60"/>
      <c r="G4799" s="60"/>
      <c r="H4799" s="60"/>
      <c r="I4799" s="60"/>
      <c r="J4799" s="60"/>
      <c r="K4799" s="60"/>
      <c r="L4799" s="60"/>
      <c r="M4799" s="60"/>
      <c r="N4799" s="60"/>
      <c r="O4799" s="60"/>
    </row>
    <row r="4800" spans="1:15" x14ac:dyDescent="0.25">
      <c r="A4800" s="60"/>
      <c r="B4800" s="60"/>
      <c r="C4800" s="60"/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0"/>
    </row>
    <row r="4801" spans="1:15" x14ac:dyDescent="0.25">
      <c r="A4801" s="60"/>
      <c r="B4801" s="60"/>
      <c r="C4801" s="60"/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0"/>
    </row>
    <row r="4802" spans="1:15" x14ac:dyDescent="0.25">
      <c r="A4802" s="60"/>
      <c r="B4802" s="60"/>
      <c r="C4802" s="60"/>
      <c r="D4802" s="60"/>
      <c r="E4802" s="60"/>
      <c r="F4802" s="60"/>
      <c r="G4802" s="60"/>
      <c r="H4802" s="60"/>
      <c r="I4802" s="60"/>
      <c r="J4802" s="60"/>
      <c r="K4802" s="60"/>
      <c r="L4802" s="60"/>
      <c r="M4802" s="60"/>
      <c r="N4802" s="60"/>
      <c r="O4802" s="60"/>
    </row>
    <row r="4803" spans="1:15" x14ac:dyDescent="0.25">
      <c r="A4803" s="60"/>
      <c r="B4803" s="60"/>
      <c r="C4803" s="60"/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0"/>
    </row>
    <row r="4804" spans="1:15" x14ac:dyDescent="0.25">
      <c r="A4804" s="60"/>
      <c r="B4804" s="60"/>
      <c r="C4804" s="60"/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0"/>
    </row>
    <row r="4805" spans="1:15" x14ac:dyDescent="0.25">
      <c r="A4805" s="60"/>
      <c r="B4805" s="60"/>
      <c r="C4805" s="60"/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0"/>
    </row>
    <row r="4806" spans="1:15" x14ac:dyDescent="0.25">
      <c r="A4806" s="60"/>
      <c r="B4806" s="60"/>
      <c r="C4806" s="60"/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</row>
    <row r="4807" spans="1:15" x14ac:dyDescent="0.25">
      <c r="A4807" s="60"/>
      <c r="B4807" s="60"/>
      <c r="C4807" s="60"/>
      <c r="D4807" s="60"/>
      <c r="E4807" s="60"/>
      <c r="F4807" s="60"/>
      <c r="G4807" s="60"/>
      <c r="H4807" s="60"/>
      <c r="I4807" s="60"/>
      <c r="J4807" s="60"/>
      <c r="K4807" s="60"/>
      <c r="L4807" s="60"/>
      <c r="M4807" s="60"/>
      <c r="N4807" s="60"/>
      <c r="O4807" s="60"/>
    </row>
    <row r="4808" spans="1:15" x14ac:dyDescent="0.25">
      <c r="A4808" s="60"/>
      <c r="B4808" s="60"/>
      <c r="C4808" s="60"/>
      <c r="D4808" s="60"/>
      <c r="E4808" s="60"/>
      <c r="F4808" s="60"/>
      <c r="G4808" s="60"/>
      <c r="H4808" s="60"/>
      <c r="I4808" s="60"/>
      <c r="J4808" s="60"/>
      <c r="K4808" s="60"/>
      <c r="L4808" s="60"/>
      <c r="M4808" s="60"/>
      <c r="N4808" s="60"/>
      <c r="O4808" s="60"/>
    </row>
    <row r="4809" spans="1:15" x14ac:dyDescent="0.25">
      <c r="A4809" s="60"/>
      <c r="B4809" s="60"/>
      <c r="C4809" s="60"/>
      <c r="D4809" s="60"/>
      <c r="E4809" s="60"/>
      <c r="F4809" s="60"/>
      <c r="G4809" s="60"/>
      <c r="H4809" s="60"/>
      <c r="I4809" s="60"/>
      <c r="J4809" s="60"/>
      <c r="K4809" s="60"/>
      <c r="L4809" s="60"/>
      <c r="M4809" s="60"/>
      <c r="N4809" s="60"/>
      <c r="O4809" s="60"/>
    </row>
    <row r="4810" spans="1:15" x14ac:dyDescent="0.25">
      <c r="A4810" s="60"/>
      <c r="B4810" s="60"/>
      <c r="C4810" s="60"/>
      <c r="D4810" s="60"/>
      <c r="E4810" s="60"/>
      <c r="F4810" s="60"/>
      <c r="G4810" s="60"/>
      <c r="H4810" s="60"/>
      <c r="I4810" s="60"/>
      <c r="J4810" s="60"/>
      <c r="K4810" s="60"/>
      <c r="L4810" s="60"/>
      <c r="M4810" s="60"/>
      <c r="N4810" s="60"/>
      <c r="O4810" s="60"/>
    </row>
    <row r="4811" spans="1:15" x14ac:dyDescent="0.25">
      <c r="A4811" s="60"/>
      <c r="B4811" s="60"/>
      <c r="C4811" s="60"/>
      <c r="D4811" s="60"/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</row>
    <row r="4812" spans="1:15" x14ac:dyDescent="0.25">
      <c r="A4812" s="60"/>
      <c r="B4812" s="60"/>
      <c r="C4812" s="60"/>
      <c r="D4812" s="60"/>
      <c r="E4812" s="60"/>
      <c r="F4812" s="60"/>
      <c r="G4812" s="60"/>
      <c r="H4812" s="60"/>
      <c r="I4812" s="60"/>
      <c r="J4812" s="60"/>
      <c r="K4812" s="60"/>
      <c r="L4812" s="60"/>
      <c r="M4812" s="60"/>
      <c r="N4812" s="60"/>
      <c r="O4812" s="60"/>
    </row>
    <row r="4813" spans="1:15" x14ac:dyDescent="0.25">
      <c r="A4813" s="60"/>
      <c r="B4813" s="60"/>
      <c r="C4813" s="60"/>
      <c r="D4813" s="60"/>
      <c r="E4813" s="60"/>
      <c r="F4813" s="60"/>
      <c r="G4813" s="60"/>
      <c r="H4813" s="60"/>
      <c r="I4813" s="60"/>
      <c r="J4813" s="60"/>
      <c r="K4813" s="60"/>
      <c r="L4813" s="60"/>
      <c r="M4813" s="60"/>
      <c r="N4813" s="60"/>
      <c r="O4813" s="60"/>
    </row>
    <row r="4814" spans="1:15" x14ac:dyDescent="0.25">
      <c r="A4814" s="60"/>
      <c r="B4814" s="60"/>
      <c r="C4814" s="60"/>
      <c r="D4814" s="60"/>
      <c r="E4814" s="60"/>
      <c r="F4814" s="60"/>
      <c r="G4814" s="60"/>
      <c r="H4814" s="60"/>
      <c r="I4814" s="60"/>
      <c r="J4814" s="60"/>
      <c r="K4814" s="60"/>
      <c r="L4814" s="60"/>
      <c r="M4814" s="60"/>
      <c r="N4814" s="60"/>
      <c r="O4814" s="60"/>
    </row>
    <row r="4815" spans="1:15" x14ac:dyDescent="0.25">
      <c r="A4815" s="60"/>
      <c r="B4815" s="60"/>
      <c r="C4815" s="60"/>
      <c r="D4815" s="60"/>
      <c r="E4815" s="60"/>
      <c r="F4815" s="60"/>
      <c r="G4815" s="60"/>
      <c r="H4815" s="60"/>
      <c r="I4815" s="60"/>
      <c r="J4815" s="60"/>
      <c r="K4815" s="60"/>
      <c r="L4815" s="60"/>
      <c r="M4815" s="60"/>
      <c r="N4815" s="60"/>
      <c r="O4815" s="60"/>
    </row>
    <row r="4816" spans="1:15" x14ac:dyDescent="0.25">
      <c r="A4816" s="60"/>
      <c r="B4816" s="60"/>
      <c r="C4816" s="60"/>
      <c r="D4816" s="60"/>
      <c r="E4816" s="60"/>
      <c r="F4816" s="60"/>
      <c r="G4816" s="60"/>
      <c r="H4816" s="60"/>
      <c r="I4816" s="60"/>
      <c r="J4816" s="60"/>
      <c r="K4816" s="60"/>
      <c r="L4816" s="60"/>
      <c r="M4816" s="60"/>
      <c r="N4816" s="60"/>
      <c r="O4816" s="60"/>
    </row>
    <row r="4817" spans="1:15" x14ac:dyDescent="0.25">
      <c r="A4817" s="60"/>
      <c r="B4817" s="60"/>
      <c r="C4817" s="60"/>
      <c r="D4817" s="60"/>
      <c r="E4817" s="60"/>
      <c r="F4817" s="60"/>
      <c r="G4817" s="60"/>
      <c r="H4817" s="60"/>
      <c r="I4817" s="60"/>
      <c r="J4817" s="60"/>
      <c r="K4817" s="60"/>
      <c r="L4817" s="60"/>
      <c r="M4817" s="60"/>
      <c r="N4817" s="60"/>
      <c r="O4817" s="60"/>
    </row>
    <row r="4818" spans="1:15" x14ac:dyDescent="0.25">
      <c r="A4818" s="60"/>
      <c r="B4818" s="60"/>
      <c r="C4818" s="60"/>
      <c r="D4818" s="60"/>
      <c r="E4818" s="60"/>
      <c r="F4818" s="60"/>
      <c r="G4818" s="60"/>
      <c r="H4818" s="60"/>
      <c r="I4818" s="60"/>
      <c r="J4818" s="60"/>
      <c r="K4818" s="60"/>
      <c r="L4818" s="60"/>
      <c r="M4818" s="60"/>
      <c r="N4818" s="60"/>
      <c r="O4818" s="60"/>
    </row>
    <row r="4819" spans="1:15" x14ac:dyDescent="0.25">
      <c r="A4819" s="60"/>
      <c r="B4819" s="60"/>
      <c r="C4819" s="60"/>
      <c r="D4819" s="60"/>
      <c r="E4819" s="60"/>
      <c r="F4819" s="60"/>
      <c r="G4819" s="60"/>
      <c r="H4819" s="60"/>
      <c r="I4819" s="60"/>
      <c r="J4819" s="60"/>
      <c r="K4819" s="60"/>
      <c r="L4819" s="60"/>
      <c r="M4819" s="60"/>
      <c r="N4819" s="60"/>
      <c r="O4819" s="60"/>
    </row>
    <row r="4820" spans="1:15" x14ac:dyDescent="0.25">
      <c r="A4820" s="60"/>
      <c r="B4820" s="60"/>
      <c r="C4820" s="60"/>
      <c r="D4820" s="60"/>
      <c r="E4820" s="60"/>
      <c r="F4820" s="60"/>
      <c r="G4820" s="60"/>
      <c r="H4820" s="60"/>
      <c r="I4820" s="60"/>
      <c r="J4820" s="60"/>
      <c r="K4820" s="60"/>
      <c r="L4820" s="60"/>
      <c r="M4820" s="60"/>
      <c r="N4820" s="60"/>
      <c r="O4820" s="60"/>
    </row>
    <row r="4821" spans="1:15" x14ac:dyDescent="0.25">
      <c r="A4821" s="60"/>
      <c r="B4821" s="60"/>
      <c r="C4821" s="60"/>
      <c r="D4821" s="60"/>
      <c r="E4821" s="60"/>
      <c r="F4821" s="60"/>
      <c r="G4821" s="60"/>
      <c r="H4821" s="60"/>
      <c r="I4821" s="60"/>
      <c r="J4821" s="60"/>
      <c r="K4821" s="60"/>
      <c r="L4821" s="60"/>
      <c r="M4821" s="60"/>
      <c r="N4821" s="60"/>
      <c r="O4821" s="60"/>
    </row>
    <row r="4822" spans="1:15" x14ac:dyDescent="0.25">
      <c r="A4822" s="60"/>
      <c r="B4822" s="60"/>
      <c r="C4822" s="60"/>
      <c r="D4822" s="60"/>
      <c r="E4822" s="60"/>
      <c r="F4822" s="60"/>
      <c r="G4822" s="60"/>
      <c r="H4822" s="60"/>
      <c r="I4822" s="60"/>
      <c r="J4822" s="60"/>
      <c r="K4822" s="60"/>
      <c r="L4822" s="60"/>
      <c r="M4822" s="60"/>
      <c r="N4822" s="60"/>
      <c r="O4822" s="60"/>
    </row>
    <row r="4823" spans="1:15" x14ac:dyDescent="0.25">
      <c r="A4823" s="60"/>
      <c r="B4823" s="60"/>
      <c r="C4823" s="60"/>
      <c r="D4823" s="60"/>
      <c r="E4823" s="60"/>
      <c r="F4823" s="60"/>
      <c r="G4823" s="60"/>
      <c r="H4823" s="60"/>
      <c r="I4823" s="60"/>
      <c r="J4823" s="60"/>
      <c r="K4823" s="60"/>
      <c r="L4823" s="60"/>
      <c r="M4823" s="60"/>
      <c r="N4823" s="60"/>
      <c r="O4823" s="60"/>
    </row>
    <row r="4824" spans="1:15" x14ac:dyDescent="0.25">
      <c r="A4824" s="60"/>
      <c r="B4824" s="60"/>
      <c r="C4824" s="60"/>
      <c r="D4824" s="60"/>
      <c r="E4824" s="60"/>
      <c r="F4824" s="60"/>
      <c r="G4824" s="60"/>
      <c r="H4824" s="60"/>
      <c r="I4824" s="60"/>
      <c r="J4824" s="60"/>
      <c r="K4824" s="60"/>
      <c r="L4824" s="60"/>
      <c r="M4824" s="60"/>
      <c r="N4824" s="60"/>
      <c r="O4824" s="60"/>
    </row>
    <row r="4825" spans="1:15" x14ac:dyDescent="0.25">
      <c r="A4825" s="60"/>
      <c r="B4825" s="60"/>
      <c r="C4825" s="60"/>
      <c r="D4825" s="60"/>
      <c r="E4825" s="60"/>
      <c r="F4825" s="60"/>
      <c r="G4825" s="60"/>
      <c r="H4825" s="60"/>
      <c r="I4825" s="60"/>
      <c r="J4825" s="60"/>
      <c r="K4825" s="60"/>
      <c r="L4825" s="60"/>
      <c r="M4825" s="60"/>
      <c r="N4825" s="60"/>
      <c r="O4825" s="60"/>
    </row>
    <row r="4826" spans="1:15" x14ac:dyDescent="0.25">
      <c r="A4826" s="60"/>
      <c r="B4826" s="60"/>
      <c r="C4826" s="60"/>
      <c r="D4826" s="60"/>
      <c r="E4826" s="60"/>
      <c r="F4826" s="60"/>
      <c r="G4826" s="60"/>
      <c r="H4826" s="60"/>
      <c r="I4826" s="60"/>
      <c r="J4826" s="60"/>
      <c r="K4826" s="60"/>
      <c r="L4826" s="60"/>
      <c r="M4826" s="60"/>
      <c r="N4826" s="60"/>
      <c r="O4826" s="60"/>
    </row>
    <row r="4827" spans="1:15" x14ac:dyDescent="0.25">
      <c r="A4827" s="60"/>
      <c r="B4827" s="60"/>
      <c r="C4827" s="60"/>
      <c r="D4827" s="60"/>
      <c r="E4827" s="60"/>
      <c r="F4827" s="60"/>
      <c r="G4827" s="60"/>
      <c r="H4827" s="60"/>
      <c r="I4827" s="60"/>
      <c r="J4827" s="60"/>
      <c r="K4827" s="60"/>
      <c r="L4827" s="60"/>
      <c r="M4827" s="60"/>
      <c r="N4827" s="60"/>
      <c r="O4827" s="60"/>
    </row>
    <row r="4828" spans="1:15" x14ac:dyDescent="0.25">
      <c r="A4828" s="60"/>
      <c r="B4828" s="60"/>
      <c r="C4828" s="60"/>
      <c r="D4828" s="60"/>
      <c r="E4828" s="60"/>
      <c r="F4828" s="60"/>
      <c r="G4828" s="60"/>
      <c r="H4828" s="60"/>
      <c r="I4828" s="60"/>
      <c r="J4828" s="60"/>
      <c r="K4828" s="60"/>
      <c r="L4828" s="60"/>
      <c r="M4828" s="60"/>
      <c r="N4828" s="60"/>
      <c r="O4828" s="60"/>
    </row>
    <row r="4829" spans="1:15" x14ac:dyDescent="0.25">
      <c r="A4829" s="60"/>
      <c r="B4829" s="60"/>
      <c r="C4829" s="60"/>
      <c r="D4829" s="60"/>
      <c r="E4829" s="60"/>
      <c r="F4829" s="60"/>
      <c r="G4829" s="60"/>
      <c r="H4829" s="60"/>
      <c r="I4829" s="60"/>
      <c r="J4829" s="60"/>
      <c r="K4829" s="60"/>
      <c r="L4829" s="60"/>
      <c r="M4829" s="60"/>
      <c r="N4829" s="60"/>
      <c r="O4829" s="60"/>
    </row>
    <row r="4830" spans="1:15" x14ac:dyDescent="0.25">
      <c r="A4830" s="60"/>
      <c r="B4830" s="60"/>
      <c r="C4830" s="60"/>
      <c r="D4830" s="60"/>
      <c r="E4830" s="60"/>
      <c r="F4830" s="60"/>
      <c r="G4830" s="60"/>
      <c r="H4830" s="60"/>
      <c r="I4830" s="60"/>
      <c r="J4830" s="60"/>
      <c r="K4830" s="60"/>
      <c r="L4830" s="60"/>
      <c r="M4830" s="60"/>
      <c r="N4830" s="60"/>
      <c r="O4830" s="60"/>
    </row>
    <row r="4831" spans="1:15" x14ac:dyDescent="0.25">
      <c r="A4831" s="60"/>
      <c r="B4831" s="60"/>
      <c r="C4831" s="60"/>
      <c r="D4831" s="60"/>
      <c r="E4831" s="60"/>
      <c r="F4831" s="60"/>
      <c r="G4831" s="60"/>
      <c r="H4831" s="60"/>
      <c r="I4831" s="60"/>
      <c r="J4831" s="60"/>
      <c r="K4831" s="60"/>
      <c r="L4831" s="60"/>
      <c r="M4831" s="60"/>
      <c r="N4831" s="60"/>
      <c r="O4831" s="60"/>
    </row>
    <row r="4832" spans="1:15" x14ac:dyDescent="0.25">
      <c r="A4832" s="60"/>
      <c r="B4832" s="60"/>
      <c r="C4832" s="60"/>
      <c r="D4832" s="60"/>
      <c r="E4832" s="60"/>
      <c r="F4832" s="60"/>
      <c r="G4832" s="60"/>
      <c r="H4832" s="60"/>
      <c r="I4832" s="60"/>
      <c r="J4832" s="60"/>
      <c r="K4832" s="60"/>
      <c r="L4832" s="60"/>
      <c r="M4832" s="60"/>
      <c r="N4832" s="60"/>
      <c r="O4832" s="60"/>
    </row>
    <row r="4833" spans="1:15" x14ac:dyDescent="0.25">
      <c r="A4833" s="60"/>
      <c r="B4833" s="60"/>
      <c r="C4833" s="60"/>
      <c r="D4833" s="60"/>
      <c r="E4833" s="60"/>
      <c r="F4833" s="60"/>
      <c r="G4833" s="60"/>
      <c r="H4833" s="60"/>
      <c r="I4833" s="60"/>
      <c r="J4833" s="60"/>
      <c r="K4833" s="60"/>
      <c r="L4833" s="60"/>
      <c r="M4833" s="60"/>
      <c r="N4833" s="60"/>
      <c r="O4833" s="60"/>
    </row>
    <row r="4834" spans="1:15" x14ac:dyDescent="0.25">
      <c r="A4834" s="60"/>
      <c r="B4834" s="60"/>
      <c r="C4834" s="60"/>
      <c r="D4834" s="60"/>
      <c r="E4834" s="60"/>
      <c r="F4834" s="60"/>
      <c r="G4834" s="60"/>
      <c r="H4834" s="60"/>
      <c r="I4834" s="60"/>
      <c r="J4834" s="60"/>
      <c r="K4834" s="60"/>
      <c r="L4834" s="60"/>
      <c r="M4834" s="60"/>
      <c r="N4834" s="60"/>
      <c r="O4834" s="60"/>
    </row>
    <row r="4835" spans="1:15" x14ac:dyDescent="0.25">
      <c r="A4835" s="60"/>
      <c r="B4835" s="60"/>
      <c r="C4835" s="60"/>
      <c r="D4835" s="60"/>
      <c r="E4835" s="60"/>
      <c r="F4835" s="60"/>
      <c r="G4835" s="60"/>
      <c r="H4835" s="60"/>
      <c r="I4835" s="60"/>
      <c r="J4835" s="60"/>
      <c r="K4835" s="60"/>
      <c r="L4835" s="60"/>
      <c r="M4835" s="60"/>
      <c r="N4835" s="60"/>
      <c r="O4835" s="60"/>
    </row>
    <row r="4836" spans="1:15" x14ac:dyDescent="0.25">
      <c r="A4836" s="60"/>
      <c r="B4836" s="60"/>
      <c r="C4836" s="60"/>
      <c r="D4836" s="60"/>
      <c r="E4836" s="60"/>
      <c r="F4836" s="60"/>
      <c r="G4836" s="60"/>
      <c r="H4836" s="60"/>
      <c r="I4836" s="60"/>
      <c r="J4836" s="60"/>
      <c r="K4836" s="60"/>
      <c r="L4836" s="60"/>
      <c r="M4836" s="60"/>
      <c r="N4836" s="60"/>
      <c r="O4836" s="60"/>
    </row>
    <row r="4837" spans="1:15" x14ac:dyDescent="0.25">
      <c r="A4837" s="60"/>
      <c r="B4837" s="60"/>
      <c r="C4837" s="60"/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0"/>
    </row>
    <row r="4838" spans="1:15" x14ac:dyDescent="0.25">
      <c r="A4838" s="60"/>
      <c r="B4838" s="60"/>
      <c r="C4838" s="60"/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0"/>
    </row>
    <row r="4839" spans="1:15" x14ac:dyDescent="0.25">
      <c r="A4839" s="60"/>
      <c r="B4839" s="60"/>
      <c r="C4839" s="60"/>
      <c r="D4839" s="60"/>
      <c r="E4839" s="60"/>
      <c r="F4839" s="60"/>
      <c r="G4839" s="60"/>
      <c r="H4839" s="60"/>
      <c r="I4839" s="60"/>
      <c r="J4839" s="60"/>
      <c r="K4839" s="60"/>
      <c r="L4839" s="60"/>
      <c r="M4839" s="60"/>
      <c r="N4839" s="60"/>
      <c r="O4839" s="60"/>
    </row>
    <row r="4840" spans="1:15" x14ac:dyDescent="0.25">
      <c r="A4840" s="60"/>
      <c r="B4840" s="60"/>
      <c r="C4840" s="60"/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0"/>
    </row>
    <row r="4841" spans="1:15" x14ac:dyDescent="0.25">
      <c r="A4841" s="60"/>
      <c r="B4841" s="60"/>
      <c r="C4841" s="60"/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0"/>
    </row>
    <row r="4842" spans="1:15" x14ac:dyDescent="0.25">
      <c r="A4842" s="60"/>
      <c r="B4842" s="60"/>
      <c r="C4842" s="60"/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0"/>
    </row>
    <row r="4843" spans="1:15" x14ac:dyDescent="0.25">
      <c r="A4843" s="60"/>
      <c r="B4843" s="60"/>
      <c r="C4843" s="60"/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0"/>
    </row>
    <row r="4844" spans="1:15" x14ac:dyDescent="0.25">
      <c r="A4844" s="60"/>
      <c r="B4844" s="60"/>
      <c r="C4844" s="60"/>
      <c r="D4844" s="60"/>
      <c r="E4844" s="60"/>
      <c r="F4844" s="60"/>
      <c r="G4844" s="60"/>
      <c r="H4844" s="60"/>
      <c r="I4844" s="60"/>
      <c r="J4844" s="60"/>
      <c r="K4844" s="60"/>
      <c r="L4844" s="60"/>
      <c r="M4844" s="60"/>
      <c r="N4844" s="60"/>
      <c r="O4844" s="60"/>
    </row>
    <row r="4845" spans="1:15" x14ac:dyDescent="0.25">
      <c r="A4845" s="60"/>
      <c r="B4845" s="60"/>
      <c r="C4845" s="60"/>
      <c r="D4845" s="60"/>
      <c r="E4845" s="60"/>
      <c r="F4845" s="60"/>
      <c r="G4845" s="60"/>
      <c r="H4845" s="60"/>
      <c r="I4845" s="60"/>
      <c r="J4845" s="60"/>
      <c r="K4845" s="60"/>
      <c r="L4845" s="60"/>
      <c r="M4845" s="60"/>
      <c r="N4845" s="60"/>
      <c r="O4845" s="60"/>
    </row>
    <row r="4846" spans="1:15" x14ac:dyDescent="0.25">
      <c r="A4846" s="60"/>
      <c r="B4846" s="60"/>
      <c r="C4846" s="60"/>
      <c r="D4846" s="60"/>
      <c r="E4846" s="60"/>
      <c r="F4846" s="60"/>
      <c r="G4846" s="60"/>
      <c r="H4846" s="60"/>
      <c r="I4846" s="60"/>
      <c r="J4846" s="60"/>
      <c r="K4846" s="60"/>
      <c r="L4846" s="60"/>
      <c r="M4846" s="60"/>
      <c r="N4846" s="60"/>
      <c r="O4846" s="60"/>
    </row>
    <row r="4847" spans="1:15" x14ac:dyDescent="0.25">
      <c r="A4847" s="60"/>
      <c r="B4847" s="60"/>
      <c r="C4847" s="60"/>
      <c r="D4847" s="60"/>
      <c r="E4847" s="60"/>
      <c r="F4847" s="60"/>
      <c r="G4847" s="60"/>
      <c r="H4847" s="60"/>
      <c r="I4847" s="60"/>
      <c r="J4847" s="60"/>
      <c r="K4847" s="60"/>
      <c r="L4847" s="60"/>
      <c r="M4847" s="60"/>
      <c r="N4847" s="60"/>
      <c r="O4847" s="60"/>
    </row>
    <row r="4848" spans="1:15" x14ac:dyDescent="0.25">
      <c r="A4848" s="60"/>
      <c r="B4848" s="60"/>
      <c r="C4848" s="60"/>
      <c r="D4848" s="60"/>
      <c r="E4848" s="60"/>
      <c r="F4848" s="60"/>
      <c r="G4848" s="60"/>
      <c r="H4848" s="60"/>
      <c r="I4848" s="60"/>
      <c r="J4848" s="60"/>
      <c r="K4848" s="60"/>
      <c r="L4848" s="60"/>
      <c r="M4848" s="60"/>
      <c r="N4848" s="60"/>
      <c r="O4848" s="60"/>
    </row>
    <row r="4849" spans="1:15" x14ac:dyDescent="0.25">
      <c r="A4849" s="60"/>
      <c r="B4849" s="60"/>
      <c r="C4849" s="60"/>
      <c r="D4849" s="60"/>
      <c r="E4849" s="60"/>
      <c r="F4849" s="60"/>
      <c r="G4849" s="60"/>
      <c r="H4849" s="60"/>
      <c r="I4849" s="60"/>
      <c r="J4849" s="60"/>
      <c r="K4849" s="60"/>
      <c r="L4849" s="60"/>
      <c r="M4849" s="60"/>
      <c r="N4849" s="60"/>
      <c r="O4849" s="60"/>
    </row>
    <row r="4850" spans="1:15" x14ac:dyDescent="0.25">
      <c r="A4850" s="60"/>
      <c r="B4850" s="60"/>
      <c r="C4850" s="60"/>
      <c r="D4850" s="60"/>
      <c r="E4850" s="60"/>
      <c r="F4850" s="60"/>
      <c r="G4850" s="60"/>
      <c r="H4850" s="60"/>
      <c r="I4850" s="60"/>
      <c r="J4850" s="60"/>
      <c r="K4850" s="60"/>
      <c r="L4850" s="60"/>
      <c r="M4850" s="60"/>
      <c r="N4850" s="60"/>
      <c r="O4850" s="60"/>
    </row>
    <row r="4851" spans="1:15" x14ac:dyDescent="0.25">
      <c r="A4851" s="60"/>
      <c r="B4851" s="60"/>
      <c r="C4851" s="60"/>
      <c r="D4851" s="60"/>
      <c r="E4851" s="60"/>
      <c r="F4851" s="60"/>
      <c r="G4851" s="60"/>
      <c r="H4851" s="60"/>
      <c r="I4851" s="60"/>
      <c r="J4851" s="60"/>
      <c r="K4851" s="60"/>
      <c r="L4851" s="60"/>
      <c r="M4851" s="60"/>
      <c r="N4851" s="60"/>
      <c r="O4851" s="60"/>
    </row>
    <row r="4852" spans="1:15" x14ac:dyDescent="0.25">
      <c r="A4852" s="60"/>
      <c r="B4852" s="60"/>
      <c r="C4852" s="60"/>
      <c r="D4852" s="60"/>
      <c r="E4852" s="60"/>
      <c r="F4852" s="60"/>
      <c r="G4852" s="60"/>
      <c r="H4852" s="60"/>
      <c r="I4852" s="60"/>
      <c r="J4852" s="60"/>
      <c r="K4852" s="60"/>
      <c r="L4852" s="60"/>
      <c r="M4852" s="60"/>
      <c r="N4852" s="60"/>
      <c r="O4852" s="60"/>
    </row>
    <row r="4853" spans="1:15" x14ac:dyDescent="0.25">
      <c r="A4853" s="60"/>
      <c r="B4853" s="60"/>
      <c r="C4853" s="60"/>
      <c r="D4853" s="60"/>
      <c r="E4853" s="60"/>
      <c r="F4853" s="60"/>
      <c r="G4853" s="60"/>
      <c r="H4853" s="60"/>
      <c r="I4853" s="60"/>
      <c r="J4853" s="60"/>
      <c r="K4853" s="60"/>
      <c r="L4853" s="60"/>
      <c r="M4853" s="60"/>
      <c r="N4853" s="60"/>
      <c r="O4853" s="60"/>
    </row>
    <row r="4854" spans="1:15" x14ac:dyDescent="0.25">
      <c r="A4854" s="60"/>
      <c r="B4854" s="60"/>
      <c r="C4854" s="60"/>
      <c r="D4854" s="60"/>
      <c r="E4854" s="60"/>
      <c r="F4854" s="60"/>
      <c r="G4854" s="60"/>
      <c r="H4854" s="60"/>
      <c r="I4854" s="60"/>
      <c r="J4854" s="60"/>
      <c r="K4854" s="60"/>
      <c r="L4854" s="60"/>
      <c r="M4854" s="60"/>
      <c r="N4854" s="60"/>
      <c r="O4854" s="60"/>
    </row>
    <row r="4855" spans="1:15" x14ac:dyDescent="0.25">
      <c r="A4855" s="60"/>
      <c r="B4855" s="60"/>
      <c r="C4855" s="60"/>
      <c r="D4855" s="60"/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</row>
    <row r="4856" spans="1:15" x14ac:dyDescent="0.25">
      <c r="A4856" s="60"/>
      <c r="B4856" s="60"/>
      <c r="C4856" s="60"/>
      <c r="D4856" s="60"/>
      <c r="E4856" s="60"/>
      <c r="F4856" s="60"/>
      <c r="G4856" s="60"/>
      <c r="H4856" s="60"/>
      <c r="I4856" s="60"/>
      <c r="J4856" s="60"/>
      <c r="K4856" s="60"/>
      <c r="L4856" s="60"/>
      <c r="M4856" s="60"/>
      <c r="N4856" s="60"/>
      <c r="O4856" s="60"/>
    </row>
    <row r="4857" spans="1:15" x14ac:dyDescent="0.25">
      <c r="A4857" s="60"/>
      <c r="B4857" s="60"/>
      <c r="C4857" s="60"/>
      <c r="D4857" s="60"/>
      <c r="E4857" s="60"/>
      <c r="F4857" s="60"/>
      <c r="G4857" s="60"/>
      <c r="H4857" s="60"/>
      <c r="I4857" s="60"/>
      <c r="J4857" s="60"/>
      <c r="K4857" s="60"/>
      <c r="L4857" s="60"/>
      <c r="M4857" s="60"/>
      <c r="N4857" s="60"/>
      <c r="O4857" s="60"/>
    </row>
    <row r="4858" spans="1:15" x14ac:dyDescent="0.25">
      <c r="A4858" s="60"/>
      <c r="B4858" s="60"/>
      <c r="C4858" s="60"/>
      <c r="D4858" s="60"/>
      <c r="E4858" s="60"/>
      <c r="F4858" s="60"/>
      <c r="G4858" s="60"/>
      <c r="H4858" s="60"/>
      <c r="I4858" s="60"/>
      <c r="J4858" s="60"/>
      <c r="K4858" s="60"/>
      <c r="L4858" s="60"/>
      <c r="M4858" s="60"/>
      <c r="N4858" s="60"/>
      <c r="O4858" s="60"/>
    </row>
    <row r="4859" spans="1:15" x14ac:dyDescent="0.25">
      <c r="A4859" s="60"/>
      <c r="B4859" s="60"/>
      <c r="C4859" s="60"/>
      <c r="D4859" s="60"/>
      <c r="E4859" s="60"/>
      <c r="F4859" s="60"/>
      <c r="G4859" s="60"/>
      <c r="H4859" s="60"/>
      <c r="I4859" s="60"/>
      <c r="J4859" s="60"/>
      <c r="K4859" s="60"/>
      <c r="L4859" s="60"/>
      <c r="M4859" s="60"/>
      <c r="N4859" s="60"/>
      <c r="O4859" s="60"/>
    </row>
    <row r="4860" spans="1:15" x14ac:dyDescent="0.25">
      <c r="A4860" s="60"/>
      <c r="B4860" s="60"/>
      <c r="C4860" s="60"/>
      <c r="D4860" s="60"/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</row>
    <row r="4861" spans="1:15" x14ac:dyDescent="0.25">
      <c r="A4861" s="60"/>
      <c r="B4861" s="60"/>
      <c r="C4861" s="60"/>
      <c r="D4861" s="60"/>
      <c r="E4861" s="60"/>
      <c r="F4861" s="60"/>
      <c r="G4861" s="60"/>
      <c r="H4861" s="60"/>
      <c r="I4861" s="60"/>
      <c r="J4861" s="60"/>
      <c r="K4861" s="60"/>
      <c r="L4861" s="60"/>
      <c r="M4861" s="60"/>
      <c r="N4861" s="60"/>
      <c r="O4861" s="60"/>
    </row>
    <row r="4862" spans="1:15" x14ac:dyDescent="0.25">
      <c r="A4862" s="60"/>
      <c r="B4862" s="60"/>
      <c r="C4862" s="60"/>
      <c r="D4862" s="60"/>
      <c r="E4862" s="60"/>
      <c r="F4862" s="60"/>
      <c r="G4862" s="60"/>
      <c r="H4862" s="60"/>
      <c r="I4862" s="60"/>
      <c r="J4862" s="60"/>
      <c r="K4862" s="60"/>
      <c r="L4862" s="60"/>
      <c r="M4862" s="60"/>
      <c r="N4862" s="60"/>
      <c r="O4862" s="60"/>
    </row>
    <row r="4863" spans="1:15" x14ac:dyDescent="0.25">
      <c r="A4863" s="60"/>
      <c r="B4863" s="60"/>
      <c r="C4863" s="60"/>
      <c r="D4863" s="60"/>
      <c r="E4863" s="60"/>
      <c r="F4863" s="60"/>
      <c r="G4863" s="60"/>
      <c r="H4863" s="60"/>
      <c r="I4863" s="60"/>
      <c r="J4863" s="60"/>
      <c r="K4863" s="60"/>
      <c r="L4863" s="60"/>
      <c r="M4863" s="60"/>
      <c r="N4863" s="60"/>
      <c r="O4863" s="60"/>
    </row>
    <row r="4864" spans="1:15" x14ac:dyDescent="0.25">
      <c r="A4864" s="60"/>
      <c r="B4864" s="60"/>
      <c r="C4864" s="60"/>
      <c r="D4864" s="60"/>
      <c r="E4864" s="60"/>
      <c r="F4864" s="60"/>
      <c r="G4864" s="60"/>
      <c r="H4864" s="60"/>
      <c r="I4864" s="60"/>
      <c r="J4864" s="60"/>
      <c r="K4864" s="60"/>
      <c r="L4864" s="60"/>
      <c r="M4864" s="60"/>
      <c r="N4864" s="60"/>
      <c r="O4864" s="60"/>
    </row>
    <row r="4865" spans="1:15" x14ac:dyDescent="0.25">
      <c r="A4865" s="60"/>
      <c r="B4865" s="60"/>
      <c r="C4865" s="60"/>
      <c r="D4865" s="60"/>
      <c r="E4865" s="60"/>
      <c r="F4865" s="60"/>
      <c r="G4865" s="60"/>
      <c r="H4865" s="60"/>
      <c r="I4865" s="60"/>
      <c r="J4865" s="60"/>
      <c r="K4865" s="60"/>
      <c r="L4865" s="60"/>
      <c r="M4865" s="60"/>
      <c r="N4865" s="60"/>
      <c r="O4865" s="60"/>
    </row>
    <row r="4866" spans="1:15" x14ac:dyDescent="0.25">
      <c r="A4866" s="60"/>
      <c r="B4866" s="60"/>
      <c r="C4866" s="60"/>
      <c r="D4866" s="60"/>
      <c r="E4866" s="60"/>
      <c r="F4866" s="60"/>
      <c r="G4866" s="60"/>
      <c r="H4866" s="60"/>
      <c r="I4866" s="60"/>
      <c r="J4866" s="60"/>
      <c r="K4866" s="60"/>
      <c r="L4866" s="60"/>
      <c r="M4866" s="60"/>
      <c r="N4866" s="60"/>
      <c r="O4866" s="60"/>
    </row>
    <row r="4867" spans="1:15" x14ac:dyDescent="0.25">
      <c r="A4867" s="60"/>
      <c r="B4867" s="60"/>
      <c r="C4867" s="60"/>
      <c r="D4867" s="60"/>
      <c r="E4867" s="60"/>
      <c r="F4867" s="60"/>
      <c r="G4867" s="60"/>
      <c r="H4867" s="60"/>
      <c r="I4867" s="60"/>
      <c r="J4867" s="60"/>
      <c r="K4867" s="60"/>
      <c r="L4867" s="60"/>
      <c r="M4867" s="60"/>
      <c r="N4867" s="60"/>
      <c r="O4867" s="60"/>
    </row>
    <row r="4868" spans="1:15" x14ac:dyDescent="0.25">
      <c r="A4868" s="60"/>
      <c r="B4868" s="60"/>
      <c r="C4868" s="60"/>
      <c r="D4868" s="60"/>
      <c r="E4868" s="60"/>
      <c r="F4868" s="60"/>
      <c r="G4868" s="60"/>
      <c r="H4868" s="60"/>
      <c r="I4868" s="60"/>
      <c r="J4868" s="60"/>
      <c r="K4868" s="60"/>
      <c r="L4868" s="60"/>
      <c r="M4868" s="60"/>
      <c r="N4868" s="60"/>
      <c r="O4868" s="60"/>
    </row>
    <row r="4869" spans="1:15" x14ac:dyDescent="0.25">
      <c r="A4869" s="60"/>
      <c r="B4869" s="60"/>
      <c r="C4869" s="60"/>
      <c r="D4869" s="60"/>
      <c r="E4869" s="60"/>
      <c r="F4869" s="60"/>
      <c r="G4869" s="60"/>
      <c r="H4869" s="60"/>
      <c r="I4869" s="60"/>
      <c r="J4869" s="60"/>
      <c r="K4869" s="60"/>
      <c r="L4869" s="60"/>
      <c r="M4869" s="60"/>
      <c r="N4869" s="60"/>
      <c r="O4869" s="60"/>
    </row>
    <row r="4870" spans="1:15" x14ac:dyDescent="0.25">
      <c r="A4870" s="60"/>
      <c r="B4870" s="60"/>
      <c r="C4870" s="60"/>
      <c r="D4870" s="60"/>
      <c r="E4870" s="60"/>
      <c r="F4870" s="60"/>
      <c r="G4870" s="60"/>
      <c r="H4870" s="60"/>
      <c r="I4870" s="60"/>
      <c r="J4870" s="60"/>
      <c r="K4870" s="60"/>
      <c r="L4870" s="60"/>
      <c r="M4870" s="60"/>
      <c r="N4870" s="60"/>
      <c r="O4870" s="60"/>
    </row>
    <row r="4871" spans="1:15" x14ac:dyDescent="0.25">
      <c r="A4871" s="60"/>
      <c r="B4871" s="60"/>
      <c r="C4871" s="60"/>
      <c r="D4871" s="60"/>
      <c r="E4871" s="60"/>
      <c r="F4871" s="60"/>
      <c r="G4871" s="60"/>
      <c r="H4871" s="60"/>
      <c r="I4871" s="60"/>
      <c r="J4871" s="60"/>
      <c r="K4871" s="60"/>
      <c r="L4871" s="60"/>
      <c r="M4871" s="60"/>
      <c r="N4871" s="60"/>
      <c r="O4871" s="60"/>
    </row>
    <row r="4872" spans="1:15" x14ac:dyDescent="0.25">
      <c r="A4872" s="60"/>
      <c r="B4872" s="60"/>
      <c r="C4872" s="60"/>
      <c r="D4872" s="60"/>
      <c r="E4872" s="60"/>
      <c r="F4872" s="60"/>
      <c r="G4872" s="60"/>
      <c r="H4872" s="60"/>
      <c r="I4872" s="60"/>
      <c r="J4872" s="60"/>
      <c r="K4872" s="60"/>
      <c r="L4872" s="60"/>
      <c r="M4872" s="60"/>
      <c r="N4872" s="60"/>
      <c r="O4872" s="60"/>
    </row>
    <row r="4873" spans="1:15" x14ac:dyDescent="0.25">
      <c r="A4873" s="60"/>
      <c r="B4873" s="60"/>
      <c r="C4873" s="60"/>
      <c r="D4873" s="60"/>
      <c r="E4873" s="60"/>
      <c r="F4873" s="60"/>
      <c r="G4873" s="60"/>
      <c r="H4873" s="60"/>
      <c r="I4873" s="60"/>
      <c r="J4873" s="60"/>
      <c r="K4873" s="60"/>
      <c r="L4873" s="60"/>
      <c r="M4873" s="60"/>
      <c r="N4873" s="60"/>
      <c r="O4873" s="60"/>
    </row>
    <row r="4874" spans="1:15" x14ac:dyDescent="0.25">
      <c r="A4874" s="60"/>
      <c r="B4874" s="60"/>
      <c r="C4874" s="60"/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0"/>
    </row>
    <row r="4875" spans="1:15" x14ac:dyDescent="0.25">
      <c r="A4875" s="60"/>
      <c r="B4875" s="60"/>
      <c r="C4875" s="60"/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0"/>
    </row>
    <row r="4876" spans="1:15" x14ac:dyDescent="0.25">
      <c r="A4876" s="60"/>
      <c r="B4876" s="60"/>
      <c r="C4876" s="60"/>
      <c r="D4876" s="60"/>
      <c r="E4876" s="60"/>
      <c r="F4876" s="60"/>
      <c r="G4876" s="60"/>
      <c r="H4876" s="60"/>
      <c r="I4876" s="60"/>
      <c r="J4876" s="60"/>
      <c r="K4876" s="60"/>
      <c r="L4876" s="60"/>
      <c r="M4876" s="60"/>
      <c r="N4876" s="60"/>
      <c r="O4876" s="60"/>
    </row>
    <row r="4877" spans="1:15" x14ac:dyDescent="0.25">
      <c r="A4877" s="60"/>
      <c r="B4877" s="60"/>
      <c r="C4877" s="60"/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0"/>
    </row>
    <row r="4878" spans="1:15" x14ac:dyDescent="0.25">
      <c r="A4878" s="60"/>
      <c r="B4878" s="60"/>
      <c r="C4878" s="60"/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0"/>
    </row>
    <row r="4879" spans="1:15" x14ac:dyDescent="0.25">
      <c r="A4879" s="60"/>
      <c r="B4879" s="60"/>
      <c r="C4879" s="60"/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0"/>
    </row>
    <row r="4880" spans="1:15" x14ac:dyDescent="0.25">
      <c r="A4880" s="60"/>
      <c r="B4880" s="60"/>
      <c r="C4880" s="60"/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0"/>
    </row>
    <row r="4881" spans="1:15" x14ac:dyDescent="0.25">
      <c r="A4881" s="60"/>
      <c r="B4881" s="60"/>
      <c r="C4881" s="60"/>
      <c r="D4881" s="60"/>
      <c r="E4881" s="60"/>
      <c r="F4881" s="60"/>
      <c r="G4881" s="60"/>
      <c r="H4881" s="60"/>
      <c r="I4881" s="60"/>
      <c r="J4881" s="60"/>
      <c r="K4881" s="60"/>
      <c r="L4881" s="60"/>
      <c r="M4881" s="60"/>
      <c r="N4881" s="60"/>
      <c r="O4881" s="60"/>
    </row>
    <row r="4882" spans="1:15" x14ac:dyDescent="0.25">
      <c r="A4882" s="60"/>
      <c r="B4882" s="60"/>
      <c r="C4882" s="60"/>
      <c r="D4882" s="60"/>
      <c r="E4882" s="60"/>
      <c r="F4882" s="60"/>
      <c r="G4882" s="60"/>
      <c r="H4882" s="60"/>
      <c r="I4882" s="60"/>
      <c r="J4882" s="60"/>
      <c r="K4882" s="60"/>
      <c r="L4882" s="60"/>
      <c r="M4882" s="60"/>
      <c r="N4882" s="60"/>
      <c r="O4882" s="60"/>
    </row>
    <row r="4883" spans="1:15" x14ac:dyDescent="0.25">
      <c r="A4883" s="60"/>
      <c r="B4883" s="60"/>
      <c r="C4883" s="60"/>
      <c r="D4883" s="60"/>
      <c r="E4883" s="60"/>
      <c r="F4883" s="60"/>
      <c r="G4883" s="60"/>
      <c r="H4883" s="60"/>
      <c r="I4883" s="60"/>
      <c r="J4883" s="60"/>
      <c r="K4883" s="60"/>
      <c r="L4883" s="60"/>
      <c r="M4883" s="60"/>
      <c r="N4883" s="60"/>
      <c r="O4883" s="60"/>
    </row>
    <row r="4884" spans="1:15" x14ac:dyDescent="0.25">
      <c r="A4884" s="60"/>
      <c r="B4884" s="60"/>
      <c r="C4884" s="60"/>
      <c r="D4884" s="60"/>
      <c r="E4884" s="60"/>
      <c r="F4884" s="60"/>
      <c r="G4884" s="60"/>
      <c r="H4884" s="60"/>
      <c r="I4884" s="60"/>
      <c r="J4884" s="60"/>
      <c r="K4884" s="60"/>
      <c r="L4884" s="60"/>
      <c r="M4884" s="60"/>
      <c r="N4884" s="60"/>
      <c r="O4884" s="60"/>
    </row>
    <row r="4885" spans="1:15" x14ac:dyDescent="0.25">
      <c r="A4885" s="60"/>
      <c r="B4885" s="60"/>
      <c r="C4885" s="60"/>
      <c r="D4885" s="60"/>
      <c r="E4885" s="60"/>
      <c r="F4885" s="60"/>
      <c r="G4885" s="60"/>
      <c r="H4885" s="60"/>
      <c r="I4885" s="60"/>
      <c r="J4885" s="60"/>
      <c r="K4885" s="60"/>
      <c r="L4885" s="60"/>
      <c r="M4885" s="60"/>
      <c r="N4885" s="60"/>
      <c r="O4885" s="60"/>
    </row>
    <row r="4886" spans="1:15" x14ac:dyDescent="0.25">
      <c r="A4886" s="60"/>
      <c r="B4886" s="60"/>
      <c r="C4886" s="60"/>
      <c r="D4886" s="60"/>
      <c r="E4886" s="60"/>
      <c r="F4886" s="60"/>
      <c r="G4886" s="60"/>
      <c r="H4886" s="60"/>
      <c r="I4886" s="60"/>
      <c r="J4886" s="60"/>
      <c r="K4886" s="60"/>
      <c r="L4886" s="60"/>
      <c r="M4886" s="60"/>
      <c r="N4886" s="60"/>
      <c r="O4886" s="60"/>
    </row>
    <row r="4887" spans="1:15" x14ac:dyDescent="0.25">
      <c r="A4887" s="60"/>
      <c r="B4887" s="60"/>
      <c r="C4887" s="60"/>
      <c r="D4887" s="60"/>
      <c r="E4887" s="60"/>
      <c r="F4887" s="60"/>
      <c r="G4887" s="60"/>
      <c r="H4887" s="60"/>
      <c r="I4887" s="60"/>
      <c r="J4887" s="60"/>
      <c r="K4887" s="60"/>
      <c r="L4887" s="60"/>
      <c r="M4887" s="60"/>
      <c r="N4887" s="60"/>
      <c r="O4887" s="60"/>
    </row>
    <row r="4888" spans="1:15" x14ac:dyDescent="0.25">
      <c r="A4888" s="60"/>
      <c r="B4888" s="60"/>
      <c r="C4888" s="60"/>
      <c r="D4888" s="60"/>
      <c r="E4888" s="60"/>
      <c r="F4888" s="60"/>
      <c r="G4888" s="60"/>
      <c r="H4888" s="60"/>
      <c r="I4888" s="60"/>
      <c r="J4888" s="60"/>
      <c r="K4888" s="60"/>
      <c r="L4888" s="60"/>
      <c r="M4888" s="60"/>
      <c r="N4888" s="60"/>
      <c r="O4888" s="60"/>
    </row>
    <row r="4889" spans="1:15" x14ac:dyDescent="0.25">
      <c r="A4889" s="60"/>
      <c r="B4889" s="60"/>
      <c r="C4889" s="60"/>
      <c r="D4889" s="60"/>
      <c r="E4889" s="60"/>
      <c r="F4889" s="60"/>
      <c r="G4889" s="60"/>
      <c r="H4889" s="60"/>
      <c r="I4889" s="60"/>
      <c r="J4889" s="60"/>
      <c r="K4889" s="60"/>
      <c r="L4889" s="60"/>
      <c r="M4889" s="60"/>
      <c r="N4889" s="60"/>
      <c r="O4889" s="60"/>
    </row>
    <row r="4890" spans="1:15" x14ac:dyDescent="0.25">
      <c r="A4890" s="60"/>
      <c r="B4890" s="60"/>
      <c r="C4890" s="60"/>
      <c r="D4890" s="60"/>
      <c r="E4890" s="60"/>
      <c r="F4890" s="60"/>
      <c r="G4890" s="60"/>
      <c r="H4890" s="60"/>
      <c r="I4890" s="60"/>
      <c r="J4890" s="60"/>
      <c r="K4890" s="60"/>
      <c r="L4890" s="60"/>
      <c r="M4890" s="60"/>
      <c r="N4890" s="60"/>
      <c r="O4890" s="60"/>
    </row>
    <row r="4891" spans="1:15" x14ac:dyDescent="0.25">
      <c r="A4891" s="60"/>
      <c r="B4891" s="60"/>
      <c r="C4891" s="60"/>
      <c r="D4891" s="60"/>
      <c r="E4891" s="60"/>
      <c r="F4891" s="60"/>
      <c r="G4891" s="60"/>
      <c r="H4891" s="60"/>
      <c r="I4891" s="60"/>
      <c r="J4891" s="60"/>
      <c r="K4891" s="60"/>
      <c r="L4891" s="60"/>
      <c r="M4891" s="60"/>
      <c r="N4891" s="60"/>
      <c r="O4891" s="60"/>
    </row>
    <row r="4892" spans="1:15" x14ac:dyDescent="0.25">
      <c r="A4892" s="60"/>
      <c r="B4892" s="60"/>
      <c r="C4892" s="60"/>
      <c r="D4892" s="60"/>
      <c r="E4892" s="60"/>
      <c r="F4892" s="60"/>
      <c r="G4892" s="60"/>
      <c r="H4892" s="60"/>
      <c r="I4892" s="60"/>
      <c r="J4892" s="60"/>
      <c r="K4892" s="60"/>
      <c r="L4892" s="60"/>
      <c r="M4892" s="60"/>
      <c r="N4892" s="60"/>
      <c r="O4892" s="60"/>
    </row>
    <row r="4893" spans="1:15" x14ac:dyDescent="0.25">
      <c r="A4893" s="60"/>
      <c r="B4893" s="60"/>
      <c r="C4893" s="60"/>
      <c r="D4893" s="60"/>
      <c r="E4893" s="60"/>
      <c r="F4893" s="60"/>
      <c r="G4893" s="60"/>
      <c r="H4893" s="60"/>
      <c r="I4893" s="60"/>
      <c r="J4893" s="60"/>
      <c r="K4893" s="60"/>
      <c r="L4893" s="60"/>
      <c r="M4893" s="60"/>
      <c r="N4893" s="60"/>
      <c r="O4893" s="60"/>
    </row>
    <row r="4894" spans="1:15" x14ac:dyDescent="0.25">
      <c r="A4894" s="60"/>
      <c r="B4894" s="60"/>
      <c r="C4894" s="60"/>
      <c r="D4894" s="60"/>
      <c r="E4894" s="60"/>
      <c r="F4894" s="60"/>
      <c r="G4894" s="60"/>
      <c r="H4894" s="60"/>
      <c r="I4894" s="60"/>
      <c r="J4894" s="60"/>
      <c r="K4894" s="60"/>
      <c r="L4894" s="60"/>
      <c r="M4894" s="60"/>
      <c r="N4894" s="60"/>
      <c r="O4894" s="60"/>
    </row>
    <row r="4895" spans="1:15" x14ac:dyDescent="0.25">
      <c r="A4895" s="60"/>
      <c r="B4895" s="60"/>
      <c r="C4895" s="60"/>
      <c r="D4895" s="60"/>
      <c r="E4895" s="60"/>
      <c r="F4895" s="60"/>
      <c r="G4895" s="60"/>
      <c r="H4895" s="60"/>
      <c r="I4895" s="60"/>
      <c r="J4895" s="60"/>
      <c r="K4895" s="60"/>
      <c r="L4895" s="60"/>
      <c r="M4895" s="60"/>
      <c r="N4895" s="60"/>
      <c r="O4895" s="60"/>
    </row>
    <row r="4896" spans="1:15" x14ac:dyDescent="0.25">
      <c r="A4896" s="60"/>
      <c r="B4896" s="60"/>
      <c r="C4896" s="60"/>
      <c r="D4896" s="60"/>
      <c r="E4896" s="60"/>
      <c r="F4896" s="60"/>
      <c r="G4896" s="60"/>
      <c r="H4896" s="60"/>
      <c r="I4896" s="60"/>
      <c r="J4896" s="60"/>
      <c r="K4896" s="60"/>
      <c r="L4896" s="60"/>
      <c r="M4896" s="60"/>
      <c r="N4896" s="60"/>
      <c r="O4896" s="60"/>
    </row>
    <row r="4897" spans="1:15" x14ac:dyDescent="0.25">
      <c r="A4897" s="60"/>
      <c r="B4897" s="60"/>
      <c r="C4897" s="60"/>
      <c r="D4897" s="60"/>
      <c r="E4897" s="60"/>
      <c r="F4897" s="60"/>
      <c r="G4897" s="60"/>
      <c r="H4897" s="60"/>
      <c r="I4897" s="60"/>
      <c r="J4897" s="60"/>
      <c r="K4897" s="60"/>
      <c r="L4897" s="60"/>
      <c r="M4897" s="60"/>
      <c r="N4897" s="60"/>
      <c r="O4897" s="60"/>
    </row>
    <row r="4898" spans="1:15" x14ac:dyDescent="0.25">
      <c r="A4898" s="60"/>
      <c r="B4898" s="60"/>
      <c r="C4898" s="60"/>
      <c r="D4898" s="60"/>
      <c r="E4898" s="60"/>
      <c r="F4898" s="60"/>
      <c r="G4898" s="60"/>
      <c r="H4898" s="60"/>
      <c r="I4898" s="60"/>
      <c r="J4898" s="60"/>
      <c r="K4898" s="60"/>
      <c r="L4898" s="60"/>
      <c r="M4898" s="60"/>
      <c r="N4898" s="60"/>
      <c r="O4898" s="60"/>
    </row>
    <row r="4899" spans="1:15" x14ac:dyDescent="0.25">
      <c r="A4899" s="60"/>
      <c r="B4899" s="60"/>
      <c r="C4899" s="60"/>
      <c r="D4899" s="60"/>
      <c r="E4899" s="60"/>
      <c r="F4899" s="60"/>
      <c r="G4899" s="60"/>
      <c r="H4899" s="60"/>
      <c r="I4899" s="60"/>
      <c r="J4899" s="60"/>
      <c r="K4899" s="60"/>
      <c r="L4899" s="60"/>
      <c r="M4899" s="60"/>
      <c r="N4899" s="60"/>
      <c r="O4899" s="60"/>
    </row>
    <row r="4900" spans="1:15" x14ac:dyDescent="0.25">
      <c r="A4900" s="60"/>
      <c r="B4900" s="60"/>
      <c r="C4900" s="60"/>
      <c r="D4900" s="60"/>
      <c r="E4900" s="60"/>
      <c r="F4900" s="60"/>
      <c r="G4900" s="60"/>
      <c r="H4900" s="60"/>
      <c r="I4900" s="60"/>
      <c r="J4900" s="60"/>
      <c r="K4900" s="60"/>
      <c r="L4900" s="60"/>
      <c r="M4900" s="60"/>
      <c r="N4900" s="60"/>
      <c r="O4900" s="60"/>
    </row>
    <row r="4901" spans="1:15" x14ac:dyDescent="0.25">
      <c r="A4901" s="60"/>
      <c r="B4901" s="60"/>
      <c r="C4901" s="60"/>
      <c r="D4901" s="60"/>
      <c r="E4901" s="60"/>
      <c r="F4901" s="60"/>
      <c r="G4901" s="60"/>
      <c r="H4901" s="60"/>
      <c r="I4901" s="60"/>
      <c r="J4901" s="60"/>
      <c r="K4901" s="60"/>
      <c r="L4901" s="60"/>
      <c r="M4901" s="60"/>
      <c r="N4901" s="60"/>
      <c r="O4901" s="60"/>
    </row>
    <row r="4902" spans="1:15" x14ac:dyDescent="0.25">
      <c r="A4902" s="60"/>
      <c r="B4902" s="60"/>
      <c r="C4902" s="60"/>
      <c r="D4902" s="60"/>
      <c r="E4902" s="60"/>
      <c r="F4902" s="60"/>
      <c r="G4902" s="60"/>
      <c r="H4902" s="60"/>
      <c r="I4902" s="60"/>
      <c r="J4902" s="60"/>
      <c r="K4902" s="60"/>
      <c r="L4902" s="60"/>
      <c r="M4902" s="60"/>
      <c r="N4902" s="60"/>
      <c r="O4902" s="60"/>
    </row>
    <row r="4903" spans="1:15" x14ac:dyDescent="0.25">
      <c r="A4903" s="60"/>
      <c r="B4903" s="60"/>
      <c r="C4903" s="60"/>
      <c r="D4903" s="60"/>
      <c r="E4903" s="60"/>
      <c r="F4903" s="60"/>
      <c r="G4903" s="60"/>
      <c r="H4903" s="60"/>
      <c r="I4903" s="60"/>
      <c r="J4903" s="60"/>
      <c r="K4903" s="60"/>
      <c r="L4903" s="60"/>
      <c r="M4903" s="60"/>
      <c r="N4903" s="60"/>
      <c r="O4903" s="60"/>
    </row>
    <row r="4904" spans="1:15" x14ac:dyDescent="0.25">
      <c r="A4904" s="60"/>
      <c r="B4904" s="60"/>
      <c r="C4904" s="60"/>
      <c r="D4904" s="60"/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</row>
    <row r="4905" spans="1:15" x14ac:dyDescent="0.25">
      <c r="A4905" s="60"/>
      <c r="B4905" s="60"/>
      <c r="C4905" s="60"/>
      <c r="D4905" s="60"/>
      <c r="E4905" s="60"/>
      <c r="F4905" s="60"/>
      <c r="G4905" s="60"/>
      <c r="H4905" s="60"/>
      <c r="I4905" s="60"/>
      <c r="J4905" s="60"/>
      <c r="K4905" s="60"/>
      <c r="L4905" s="60"/>
      <c r="M4905" s="60"/>
      <c r="N4905" s="60"/>
      <c r="O4905" s="60"/>
    </row>
    <row r="4906" spans="1:15" x14ac:dyDescent="0.25">
      <c r="A4906" s="60"/>
      <c r="B4906" s="60"/>
      <c r="C4906" s="60"/>
      <c r="D4906" s="60"/>
      <c r="E4906" s="60"/>
      <c r="F4906" s="60"/>
      <c r="G4906" s="60"/>
      <c r="H4906" s="60"/>
      <c r="I4906" s="60"/>
      <c r="J4906" s="60"/>
      <c r="K4906" s="60"/>
      <c r="L4906" s="60"/>
      <c r="M4906" s="60"/>
      <c r="N4906" s="60"/>
      <c r="O4906" s="60"/>
    </row>
    <row r="4907" spans="1:15" x14ac:dyDescent="0.25">
      <c r="A4907" s="60"/>
      <c r="B4907" s="60"/>
      <c r="C4907" s="60"/>
      <c r="D4907" s="60"/>
      <c r="E4907" s="60"/>
      <c r="F4907" s="60"/>
      <c r="G4907" s="60"/>
      <c r="H4907" s="60"/>
      <c r="I4907" s="60"/>
      <c r="J4907" s="60"/>
      <c r="K4907" s="60"/>
      <c r="L4907" s="60"/>
      <c r="M4907" s="60"/>
      <c r="N4907" s="60"/>
      <c r="O4907" s="60"/>
    </row>
    <row r="4908" spans="1:15" x14ac:dyDescent="0.25">
      <c r="A4908" s="60"/>
      <c r="B4908" s="60"/>
      <c r="C4908" s="60"/>
      <c r="D4908" s="60"/>
      <c r="E4908" s="60"/>
      <c r="F4908" s="60"/>
      <c r="G4908" s="60"/>
      <c r="H4908" s="60"/>
      <c r="I4908" s="60"/>
      <c r="J4908" s="60"/>
      <c r="K4908" s="60"/>
      <c r="L4908" s="60"/>
      <c r="M4908" s="60"/>
      <c r="N4908" s="60"/>
      <c r="O4908" s="60"/>
    </row>
    <row r="4909" spans="1:15" x14ac:dyDescent="0.25">
      <c r="A4909" s="60"/>
      <c r="B4909" s="60"/>
      <c r="C4909" s="60"/>
      <c r="D4909" s="60"/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</row>
    <row r="4910" spans="1:15" x14ac:dyDescent="0.25">
      <c r="A4910" s="60"/>
      <c r="B4910" s="60"/>
      <c r="C4910" s="60"/>
      <c r="D4910" s="60"/>
      <c r="E4910" s="60"/>
      <c r="F4910" s="60"/>
      <c r="G4910" s="60"/>
      <c r="H4910" s="60"/>
      <c r="I4910" s="60"/>
      <c r="J4910" s="60"/>
      <c r="K4910" s="60"/>
      <c r="L4910" s="60"/>
      <c r="M4910" s="60"/>
      <c r="N4910" s="60"/>
      <c r="O4910" s="60"/>
    </row>
    <row r="4911" spans="1:15" x14ac:dyDescent="0.25">
      <c r="A4911" s="60"/>
      <c r="B4911" s="60"/>
      <c r="C4911" s="60"/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0"/>
    </row>
    <row r="4912" spans="1:15" x14ac:dyDescent="0.25">
      <c r="A4912" s="60"/>
      <c r="B4912" s="60"/>
      <c r="C4912" s="60"/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0"/>
    </row>
    <row r="4913" spans="1:15" x14ac:dyDescent="0.25">
      <c r="A4913" s="60"/>
      <c r="B4913" s="60"/>
      <c r="C4913" s="60"/>
      <c r="D4913" s="60"/>
      <c r="E4913" s="60"/>
      <c r="F4913" s="60"/>
      <c r="G4913" s="60"/>
      <c r="H4913" s="60"/>
      <c r="I4913" s="60"/>
      <c r="J4913" s="60"/>
      <c r="K4913" s="60"/>
      <c r="L4913" s="60"/>
      <c r="M4913" s="60"/>
      <c r="N4913" s="60"/>
      <c r="O4913" s="60"/>
    </row>
    <row r="4914" spans="1:15" x14ac:dyDescent="0.25">
      <c r="A4914" s="60"/>
      <c r="B4914" s="60"/>
      <c r="C4914" s="60"/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0"/>
    </row>
    <row r="4915" spans="1:15" x14ac:dyDescent="0.25">
      <c r="A4915" s="60"/>
      <c r="B4915" s="60"/>
      <c r="C4915" s="60"/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0"/>
    </row>
    <row r="4916" spans="1:15" x14ac:dyDescent="0.25">
      <c r="A4916" s="60"/>
      <c r="B4916" s="60"/>
      <c r="C4916" s="60"/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0"/>
    </row>
    <row r="4917" spans="1:15" x14ac:dyDescent="0.25">
      <c r="A4917" s="60"/>
      <c r="B4917" s="60"/>
      <c r="C4917" s="60"/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0"/>
    </row>
    <row r="4918" spans="1:15" x14ac:dyDescent="0.25">
      <c r="A4918" s="60"/>
      <c r="B4918" s="60"/>
      <c r="C4918" s="60"/>
      <c r="D4918" s="60"/>
      <c r="E4918" s="60"/>
      <c r="F4918" s="60"/>
      <c r="G4918" s="60"/>
      <c r="H4918" s="60"/>
      <c r="I4918" s="60"/>
      <c r="J4918" s="60"/>
      <c r="K4918" s="60"/>
      <c r="L4918" s="60"/>
      <c r="M4918" s="60"/>
      <c r="N4918" s="60"/>
      <c r="O4918" s="60"/>
    </row>
    <row r="4919" spans="1:15" x14ac:dyDescent="0.25">
      <c r="A4919" s="60"/>
      <c r="B4919" s="60"/>
      <c r="C4919" s="60"/>
      <c r="D4919" s="60"/>
      <c r="E4919" s="60"/>
      <c r="F4919" s="60"/>
      <c r="G4919" s="60"/>
      <c r="H4919" s="60"/>
      <c r="I4919" s="60"/>
      <c r="J4919" s="60"/>
      <c r="K4919" s="60"/>
      <c r="L4919" s="60"/>
      <c r="M4919" s="60"/>
      <c r="N4919" s="60"/>
      <c r="O4919" s="60"/>
    </row>
    <row r="4920" spans="1:15" x14ac:dyDescent="0.25">
      <c r="A4920" s="60"/>
      <c r="B4920" s="60"/>
      <c r="C4920" s="60"/>
      <c r="D4920" s="60"/>
      <c r="E4920" s="60"/>
      <c r="F4920" s="60"/>
      <c r="G4920" s="60"/>
      <c r="H4920" s="60"/>
      <c r="I4920" s="60"/>
      <c r="J4920" s="60"/>
      <c r="K4920" s="60"/>
      <c r="L4920" s="60"/>
      <c r="M4920" s="60"/>
      <c r="N4920" s="60"/>
      <c r="O4920" s="60"/>
    </row>
    <row r="4921" spans="1:15" x14ac:dyDescent="0.25">
      <c r="A4921" s="60"/>
      <c r="B4921" s="60"/>
      <c r="C4921" s="60"/>
      <c r="D4921" s="60"/>
      <c r="E4921" s="60"/>
      <c r="F4921" s="60"/>
      <c r="G4921" s="60"/>
      <c r="H4921" s="60"/>
      <c r="I4921" s="60"/>
      <c r="J4921" s="60"/>
      <c r="K4921" s="60"/>
      <c r="L4921" s="60"/>
      <c r="M4921" s="60"/>
      <c r="N4921" s="60"/>
      <c r="O4921" s="60"/>
    </row>
    <row r="4922" spans="1:15" x14ac:dyDescent="0.25">
      <c r="A4922" s="60"/>
      <c r="B4922" s="60"/>
      <c r="C4922" s="60"/>
      <c r="D4922" s="60"/>
      <c r="E4922" s="60"/>
      <c r="F4922" s="60"/>
      <c r="G4922" s="60"/>
      <c r="H4922" s="60"/>
      <c r="I4922" s="60"/>
      <c r="J4922" s="60"/>
      <c r="K4922" s="60"/>
      <c r="L4922" s="60"/>
      <c r="M4922" s="60"/>
      <c r="N4922" s="60"/>
      <c r="O4922" s="60"/>
    </row>
    <row r="4923" spans="1:15" x14ac:dyDescent="0.25">
      <c r="A4923" s="60"/>
      <c r="B4923" s="60"/>
      <c r="C4923" s="60"/>
      <c r="D4923" s="60"/>
      <c r="E4923" s="60"/>
      <c r="F4923" s="60"/>
      <c r="G4923" s="60"/>
      <c r="H4923" s="60"/>
      <c r="I4923" s="60"/>
      <c r="J4923" s="60"/>
      <c r="K4923" s="60"/>
      <c r="L4923" s="60"/>
      <c r="M4923" s="60"/>
      <c r="N4923" s="60"/>
      <c r="O4923" s="60"/>
    </row>
    <row r="4924" spans="1:15" x14ac:dyDescent="0.25">
      <c r="A4924" s="60"/>
      <c r="B4924" s="60"/>
      <c r="C4924" s="60"/>
      <c r="D4924" s="60"/>
      <c r="E4924" s="60"/>
      <c r="F4924" s="60"/>
      <c r="G4924" s="60"/>
      <c r="H4924" s="60"/>
      <c r="I4924" s="60"/>
      <c r="J4924" s="60"/>
      <c r="K4924" s="60"/>
      <c r="L4924" s="60"/>
      <c r="M4924" s="60"/>
      <c r="N4924" s="60"/>
      <c r="O4924" s="60"/>
    </row>
    <row r="4925" spans="1:15" x14ac:dyDescent="0.25">
      <c r="A4925" s="60"/>
      <c r="B4925" s="60"/>
      <c r="C4925" s="60"/>
      <c r="D4925" s="60"/>
      <c r="E4925" s="60"/>
      <c r="F4925" s="60"/>
      <c r="G4925" s="60"/>
      <c r="H4925" s="60"/>
      <c r="I4925" s="60"/>
      <c r="J4925" s="60"/>
      <c r="K4925" s="60"/>
      <c r="L4925" s="60"/>
      <c r="M4925" s="60"/>
      <c r="N4925" s="60"/>
      <c r="O4925" s="60"/>
    </row>
    <row r="4926" spans="1:15" x14ac:dyDescent="0.25">
      <c r="A4926" s="60"/>
      <c r="B4926" s="60"/>
      <c r="C4926" s="60"/>
      <c r="D4926" s="60"/>
      <c r="E4926" s="60"/>
      <c r="F4926" s="60"/>
      <c r="G4926" s="60"/>
      <c r="H4926" s="60"/>
      <c r="I4926" s="60"/>
      <c r="J4926" s="60"/>
      <c r="K4926" s="60"/>
      <c r="L4926" s="60"/>
      <c r="M4926" s="60"/>
      <c r="N4926" s="60"/>
      <c r="O4926" s="60"/>
    </row>
    <row r="4927" spans="1:15" x14ac:dyDescent="0.25">
      <c r="A4927" s="60"/>
      <c r="B4927" s="60"/>
      <c r="C4927" s="60"/>
      <c r="D4927" s="60"/>
      <c r="E4927" s="60"/>
      <c r="F4927" s="60"/>
      <c r="G4927" s="60"/>
      <c r="H4927" s="60"/>
      <c r="I4927" s="60"/>
      <c r="J4927" s="60"/>
      <c r="K4927" s="60"/>
      <c r="L4927" s="60"/>
      <c r="M4927" s="60"/>
      <c r="N4927" s="60"/>
      <c r="O4927" s="60"/>
    </row>
    <row r="4928" spans="1:15" x14ac:dyDescent="0.25">
      <c r="A4928" s="60"/>
      <c r="B4928" s="60"/>
      <c r="C4928" s="60"/>
      <c r="D4928" s="60"/>
      <c r="E4928" s="60"/>
      <c r="F4928" s="60"/>
      <c r="G4928" s="60"/>
      <c r="H4928" s="60"/>
      <c r="I4928" s="60"/>
      <c r="J4928" s="60"/>
      <c r="K4928" s="60"/>
      <c r="L4928" s="60"/>
      <c r="M4928" s="60"/>
      <c r="N4928" s="60"/>
      <c r="O4928" s="60"/>
    </row>
    <row r="4929" spans="1:15" x14ac:dyDescent="0.25">
      <c r="A4929" s="60"/>
      <c r="B4929" s="60"/>
      <c r="C4929" s="60"/>
      <c r="D4929" s="60"/>
      <c r="E4929" s="60"/>
      <c r="F4929" s="60"/>
      <c r="G4929" s="60"/>
      <c r="H4929" s="60"/>
      <c r="I4929" s="60"/>
      <c r="J4929" s="60"/>
      <c r="K4929" s="60"/>
      <c r="L4929" s="60"/>
      <c r="M4929" s="60"/>
      <c r="N4929" s="60"/>
      <c r="O4929" s="60"/>
    </row>
    <row r="4930" spans="1:15" x14ac:dyDescent="0.25">
      <c r="A4930" s="60"/>
      <c r="B4930" s="60"/>
      <c r="C4930" s="60"/>
      <c r="D4930" s="60"/>
      <c r="E4930" s="60"/>
      <c r="F4930" s="60"/>
      <c r="G4930" s="60"/>
      <c r="H4930" s="60"/>
      <c r="I4930" s="60"/>
      <c r="J4930" s="60"/>
      <c r="K4930" s="60"/>
      <c r="L4930" s="60"/>
      <c r="M4930" s="60"/>
      <c r="N4930" s="60"/>
      <c r="O4930" s="60"/>
    </row>
    <row r="4931" spans="1:15" x14ac:dyDescent="0.25">
      <c r="A4931" s="60"/>
      <c r="B4931" s="60"/>
      <c r="C4931" s="60"/>
      <c r="D4931" s="60"/>
      <c r="E4931" s="60"/>
      <c r="F4931" s="60"/>
      <c r="G4931" s="60"/>
      <c r="H4931" s="60"/>
      <c r="I4931" s="60"/>
      <c r="J4931" s="60"/>
      <c r="K4931" s="60"/>
      <c r="L4931" s="60"/>
      <c r="M4931" s="60"/>
      <c r="N4931" s="60"/>
      <c r="O4931" s="60"/>
    </row>
    <row r="4932" spans="1:15" x14ac:dyDescent="0.25">
      <c r="A4932" s="60"/>
      <c r="B4932" s="60"/>
      <c r="C4932" s="60"/>
      <c r="D4932" s="60"/>
      <c r="E4932" s="60"/>
      <c r="F4932" s="60"/>
      <c r="G4932" s="60"/>
      <c r="H4932" s="60"/>
      <c r="I4932" s="60"/>
      <c r="J4932" s="60"/>
      <c r="K4932" s="60"/>
      <c r="L4932" s="60"/>
      <c r="M4932" s="60"/>
      <c r="N4932" s="60"/>
      <c r="O4932" s="60"/>
    </row>
    <row r="4933" spans="1:15" x14ac:dyDescent="0.25">
      <c r="A4933" s="60"/>
      <c r="B4933" s="60"/>
      <c r="C4933" s="60"/>
      <c r="D4933" s="60"/>
      <c r="E4933" s="60"/>
      <c r="F4933" s="60"/>
      <c r="G4933" s="60"/>
      <c r="H4933" s="60"/>
      <c r="I4933" s="60"/>
      <c r="J4933" s="60"/>
      <c r="K4933" s="60"/>
      <c r="L4933" s="60"/>
      <c r="M4933" s="60"/>
      <c r="N4933" s="60"/>
      <c r="O4933" s="60"/>
    </row>
    <row r="4934" spans="1:15" x14ac:dyDescent="0.25">
      <c r="A4934" s="60"/>
      <c r="B4934" s="60"/>
      <c r="C4934" s="60"/>
      <c r="D4934" s="60"/>
      <c r="E4934" s="60"/>
      <c r="F4934" s="60"/>
      <c r="G4934" s="60"/>
      <c r="H4934" s="60"/>
      <c r="I4934" s="60"/>
      <c r="J4934" s="60"/>
      <c r="K4934" s="60"/>
      <c r="L4934" s="60"/>
      <c r="M4934" s="60"/>
      <c r="N4934" s="60"/>
      <c r="O4934" s="60"/>
    </row>
    <row r="4935" spans="1:15" x14ac:dyDescent="0.25">
      <c r="A4935" s="60"/>
      <c r="B4935" s="60"/>
      <c r="C4935" s="60"/>
      <c r="D4935" s="60"/>
      <c r="E4935" s="60"/>
      <c r="F4935" s="60"/>
      <c r="G4935" s="60"/>
      <c r="H4935" s="60"/>
      <c r="I4935" s="60"/>
      <c r="J4935" s="60"/>
      <c r="K4935" s="60"/>
      <c r="L4935" s="60"/>
      <c r="M4935" s="60"/>
      <c r="N4935" s="60"/>
      <c r="O4935" s="60"/>
    </row>
    <row r="4936" spans="1:15" x14ac:dyDescent="0.25">
      <c r="A4936" s="60"/>
      <c r="B4936" s="60"/>
      <c r="C4936" s="60"/>
      <c r="D4936" s="60"/>
      <c r="E4936" s="60"/>
      <c r="F4936" s="60"/>
      <c r="G4936" s="60"/>
      <c r="H4936" s="60"/>
      <c r="I4936" s="60"/>
      <c r="J4936" s="60"/>
      <c r="K4936" s="60"/>
      <c r="L4936" s="60"/>
      <c r="M4936" s="60"/>
      <c r="N4936" s="60"/>
      <c r="O4936" s="60"/>
    </row>
    <row r="4937" spans="1:15" x14ac:dyDescent="0.25">
      <c r="A4937" s="60"/>
      <c r="B4937" s="60"/>
      <c r="C4937" s="60"/>
      <c r="D4937" s="60"/>
      <c r="E4937" s="60"/>
      <c r="F4937" s="60"/>
      <c r="G4937" s="60"/>
      <c r="H4937" s="60"/>
      <c r="I4937" s="60"/>
      <c r="J4937" s="60"/>
      <c r="K4937" s="60"/>
      <c r="L4937" s="60"/>
      <c r="M4937" s="60"/>
      <c r="N4937" s="60"/>
      <c r="O4937" s="60"/>
    </row>
    <row r="4938" spans="1:15" x14ac:dyDescent="0.25">
      <c r="A4938" s="60"/>
      <c r="B4938" s="60"/>
      <c r="C4938" s="60"/>
      <c r="D4938" s="60"/>
      <c r="E4938" s="60"/>
      <c r="F4938" s="60"/>
      <c r="G4938" s="60"/>
      <c r="H4938" s="60"/>
      <c r="I4938" s="60"/>
      <c r="J4938" s="60"/>
      <c r="K4938" s="60"/>
      <c r="L4938" s="60"/>
      <c r="M4938" s="60"/>
      <c r="N4938" s="60"/>
      <c r="O4938" s="60"/>
    </row>
    <row r="4939" spans="1:15" x14ac:dyDescent="0.25">
      <c r="A4939" s="60"/>
      <c r="B4939" s="60"/>
      <c r="C4939" s="60"/>
      <c r="D4939" s="60"/>
      <c r="E4939" s="60"/>
      <c r="F4939" s="60"/>
      <c r="G4939" s="60"/>
      <c r="H4939" s="60"/>
      <c r="I4939" s="60"/>
      <c r="J4939" s="60"/>
      <c r="K4939" s="60"/>
      <c r="L4939" s="60"/>
      <c r="M4939" s="60"/>
      <c r="N4939" s="60"/>
      <c r="O4939" s="60"/>
    </row>
    <row r="4940" spans="1:15" x14ac:dyDescent="0.25">
      <c r="A4940" s="60"/>
      <c r="B4940" s="60"/>
      <c r="C4940" s="60"/>
      <c r="D4940" s="60"/>
      <c r="E4940" s="60"/>
      <c r="F4940" s="60"/>
      <c r="G4940" s="60"/>
      <c r="H4940" s="60"/>
      <c r="I4940" s="60"/>
      <c r="J4940" s="60"/>
      <c r="K4940" s="60"/>
      <c r="L4940" s="60"/>
      <c r="M4940" s="60"/>
      <c r="N4940" s="60"/>
      <c r="O4940" s="60"/>
    </row>
    <row r="4941" spans="1:15" x14ac:dyDescent="0.25">
      <c r="A4941" s="60"/>
      <c r="B4941" s="60"/>
      <c r="C4941" s="60"/>
      <c r="D4941" s="60"/>
      <c r="E4941" s="60"/>
      <c r="F4941" s="60"/>
      <c r="G4941" s="60"/>
      <c r="H4941" s="60"/>
      <c r="I4941" s="60"/>
      <c r="J4941" s="60"/>
      <c r="K4941" s="60"/>
      <c r="L4941" s="60"/>
      <c r="M4941" s="60"/>
      <c r="N4941" s="60"/>
      <c r="O4941" s="60"/>
    </row>
    <row r="4942" spans="1:15" x14ac:dyDescent="0.25">
      <c r="A4942" s="60"/>
      <c r="B4942" s="60"/>
      <c r="C4942" s="60"/>
      <c r="D4942" s="60"/>
      <c r="E4942" s="60"/>
      <c r="F4942" s="60"/>
      <c r="G4942" s="60"/>
      <c r="H4942" s="60"/>
      <c r="I4942" s="60"/>
      <c r="J4942" s="60"/>
      <c r="K4942" s="60"/>
      <c r="L4942" s="60"/>
      <c r="M4942" s="60"/>
      <c r="N4942" s="60"/>
      <c r="O4942" s="60"/>
    </row>
    <row r="4943" spans="1:15" x14ac:dyDescent="0.25">
      <c r="A4943" s="60"/>
      <c r="B4943" s="60"/>
      <c r="C4943" s="60"/>
      <c r="D4943" s="60"/>
      <c r="E4943" s="60"/>
      <c r="F4943" s="60"/>
      <c r="G4943" s="60"/>
      <c r="H4943" s="60"/>
      <c r="I4943" s="60"/>
      <c r="J4943" s="60"/>
      <c r="K4943" s="60"/>
      <c r="L4943" s="60"/>
      <c r="M4943" s="60"/>
      <c r="N4943" s="60"/>
      <c r="O4943" s="60"/>
    </row>
    <row r="4944" spans="1:15" x14ac:dyDescent="0.25">
      <c r="A4944" s="60"/>
      <c r="B4944" s="60"/>
      <c r="C4944" s="60"/>
      <c r="D4944" s="60"/>
      <c r="E4944" s="60"/>
      <c r="F4944" s="60"/>
      <c r="G4944" s="60"/>
      <c r="H4944" s="60"/>
      <c r="I4944" s="60"/>
      <c r="J4944" s="60"/>
      <c r="K4944" s="60"/>
      <c r="L4944" s="60"/>
      <c r="M4944" s="60"/>
      <c r="N4944" s="60"/>
      <c r="O4944" s="60"/>
    </row>
    <row r="4945" spans="1:15" x14ac:dyDescent="0.25">
      <c r="A4945" s="60"/>
      <c r="B4945" s="60"/>
      <c r="C4945" s="60"/>
      <c r="D4945" s="60"/>
      <c r="E4945" s="60"/>
      <c r="F4945" s="60"/>
      <c r="G4945" s="60"/>
      <c r="H4945" s="60"/>
      <c r="I4945" s="60"/>
      <c r="J4945" s="60"/>
      <c r="K4945" s="60"/>
      <c r="L4945" s="60"/>
      <c r="M4945" s="60"/>
      <c r="N4945" s="60"/>
      <c r="O4945" s="60"/>
    </row>
    <row r="4946" spans="1:15" x14ac:dyDescent="0.25">
      <c r="A4946" s="60"/>
      <c r="B4946" s="60"/>
      <c r="C4946" s="60"/>
      <c r="D4946" s="60"/>
      <c r="E4946" s="60"/>
      <c r="F4946" s="60"/>
      <c r="G4946" s="60"/>
      <c r="H4946" s="60"/>
      <c r="I4946" s="60"/>
      <c r="J4946" s="60"/>
      <c r="K4946" s="60"/>
      <c r="L4946" s="60"/>
      <c r="M4946" s="60"/>
      <c r="N4946" s="60"/>
      <c r="O4946" s="60"/>
    </row>
    <row r="4947" spans="1:15" x14ac:dyDescent="0.25">
      <c r="A4947" s="60"/>
      <c r="B4947" s="60"/>
      <c r="C4947" s="60"/>
      <c r="D4947" s="60"/>
      <c r="E4947" s="60"/>
      <c r="F4947" s="60"/>
      <c r="G4947" s="60"/>
      <c r="H4947" s="60"/>
      <c r="I4947" s="60"/>
      <c r="J4947" s="60"/>
      <c r="K4947" s="60"/>
      <c r="L4947" s="60"/>
      <c r="M4947" s="60"/>
      <c r="N4947" s="60"/>
      <c r="O4947" s="60"/>
    </row>
    <row r="4948" spans="1:15" x14ac:dyDescent="0.25">
      <c r="A4948" s="60"/>
      <c r="B4948" s="60"/>
      <c r="C4948" s="60"/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0"/>
    </row>
    <row r="4949" spans="1:15" x14ac:dyDescent="0.25">
      <c r="A4949" s="60"/>
      <c r="B4949" s="60"/>
      <c r="C4949" s="60"/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0"/>
    </row>
    <row r="4950" spans="1:15" x14ac:dyDescent="0.25">
      <c r="A4950" s="60"/>
      <c r="B4950" s="60"/>
      <c r="C4950" s="60"/>
      <c r="D4950" s="60"/>
      <c r="E4950" s="60"/>
      <c r="F4950" s="60"/>
      <c r="G4950" s="60"/>
      <c r="H4950" s="60"/>
      <c r="I4950" s="60"/>
      <c r="J4950" s="60"/>
      <c r="K4950" s="60"/>
      <c r="L4950" s="60"/>
      <c r="M4950" s="60"/>
      <c r="N4950" s="60"/>
      <c r="O4950" s="60"/>
    </row>
    <row r="4951" spans="1:15" x14ac:dyDescent="0.25">
      <c r="A4951" s="60"/>
      <c r="B4951" s="60"/>
      <c r="C4951" s="60"/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0"/>
    </row>
    <row r="4952" spans="1:15" x14ac:dyDescent="0.25">
      <c r="A4952" s="60"/>
      <c r="B4952" s="60"/>
      <c r="C4952" s="60"/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0"/>
    </row>
    <row r="4953" spans="1:15" x14ac:dyDescent="0.25">
      <c r="A4953" s="60"/>
      <c r="B4953" s="60"/>
      <c r="C4953" s="60"/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</row>
    <row r="4954" spans="1:15" x14ac:dyDescent="0.25">
      <c r="A4954" s="60"/>
      <c r="B4954" s="60"/>
      <c r="C4954" s="60"/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0"/>
    </row>
    <row r="4955" spans="1:15" x14ac:dyDescent="0.25">
      <c r="A4955" s="60"/>
      <c r="B4955" s="60"/>
      <c r="C4955" s="60"/>
      <c r="D4955" s="60"/>
      <c r="E4955" s="60"/>
      <c r="F4955" s="60"/>
      <c r="G4955" s="60"/>
      <c r="H4955" s="60"/>
      <c r="I4955" s="60"/>
      <c r="J4955" s="60"/>
      <c r="K4955" s="60"/>
      <c r="L4955" s="60"/>
      <c r="M4955" s="60"/>
      <c r="N4955" s="60"/>
      <c r="O4955" s="60"/>
    </row>
    <row r="4956" spans="1:15" x14ac:dyDescent="0.25">
      <c r="A4956" s="60"/>
      <c r="B4956" s="60"/>
      <c r="C4956" s="60"/>
      <c r="D4956" s="60"/>
      <c r="E4956" s="60"/>
      <c r="F4956" s="60"/>
      <c r="G4956" s="60"/>
      <c r="H4956" s="60"/>
      <c r="I4956" s="60"/>
      <c r="J4956" s="60"/>
      <c r="K4956" s="60"/>
      <c r="L4956" s="60"/>
      <c r="M4956" s="60"/>
      <c r="N4956" s="60"/>
      <c r="O4956" s="60"/>
    </row>
    <row r="4957" spans="1:15" x14ac:dyDescent="0.25">
      <c r="A4957" s="60"/>
      <c r="B4957" s="60"/>
      <c r="C4957" s="60"/>
      <c r="D4957" s="60"/>
      <c r="E4957" s="60"/>
      <c r="F4957" s="60"/>
      <c r="G4957" s="60"/>
      <c r="H4957" s="60"/>
      <c r="I4957" s="60"/>
      <c r="J4957" s="60"/>
      <c r="K4957" s="60"/>
      <c r="L4957" s="60"/>
      <c r="M4957" s="60"/>
      <c r="N4957" s="60"/>
      <c r="O4957" s="60"/>
    </row>
    <row r="4958" spans="1:15" x14ac:dyDescent="0.25">
      <c r="A4958" s="60"/>
      <c r="B4958" s="60"/>
      <c r="C4958" s="60"/>
      <c r="D4958" s="60"/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</row>
    <row r="4959" spans="1:15" x14ac:dyDescent="0.25">
      <c r="A4959" s="60"/>
      <c r="B4959" s="60"/>
      <c r="C4959" s="60"/>
      <c r="D4959" s="60"/>
      <c r="E4959" s="60"/>
      <c r="F4959" s="60"/>
      <c r="G4959" s="60"/>
      <c r="H4959" s="60"/>
      <c r="I4959" s="60"/>
      <c r="J4959" s="60"/>
      <c r="K4959" s="60"/>
      <c r="L4959" s="60"/>
      <c r="M4959" s="60"/>
      <c r="N4959" s="60"/>
      <c r="O4959" s="60"/>
    </row>
    <row r="4960" spans="1:15" x14ac:dyDescent="0.25">
      <c r="A4960" s="60"/>
      <c r="B4960" s="60"/>
      <c r="C4960" s="60"/>
      <c r="D4960" s="60"/>
      <c r="E4960" s="60"/>
      <c r="F4960" s="60"/>
      <c r="G4960" s="60"/>
      <c r="H4960" s="60"/>
      <c r="I4960" s="60"/>
      <c r="J4960" s="60"/>
      <c r="K4960" s="60"/>
      <c r="L4960" s="60"/>
      <c r="M4960" s="60"/>
      <c r="N4960" s="60"/>
      <c r="O4960" s="60"/>
    </row>
    <row r="4961" spans="1:15" x14ac:dyDescent="0.25">
      <c r="A4961" s="60"/>
      <c r="B4961" s="60"/>
      <c r="C4961" s="60"/>
      <c r="D4961" s="60"/>
      <c r="E4961" s="60"/>
      <c r="F4961" s="60"/>
      <c r="G4961" s="60"/>
      <c r="H4961" s="60"/>
      <c r="I4961" s="60"/>
      <c r="J4961" s="60"/>
      <c r="K4961" s="60"/>
      <c r="L4961" s="60"/>
      <c r="M4961" s="60"/>
      <c r="N4961" s="60"/>
      <c r="O4961" s="60"/>
    </row>
    <row r="4962" spans="1:15" x14ac:dyDescent="0.25">
      <c r="A4962" s="60"/>
      <c r="B4962" s="60"/>
      <c r="C4962" s="60"/>
      <c r="D4962" s="60"/>
      <c r="E4962" s="60"/>
      <c r="F4962" s="60"/>
      <c r="G4962" s="60"/>
      <c r="H4962" s="60"/>
      <c r="I4962" s="60"/>
      <c r="J4962" s="60"/>
      <c r="K4962" s="60"/>
      <c r="L4962" s="60"/>
      <c r="M4962" s="60"/>
      <c r="N4962" s="60"/>
      <c r="O4962" s="60"/>
    </row>
    <row r="4963" spans="1:15" x14ac:dyDescent="0.25">
      <c r="A4963" s="60"/>
      <c r="B4963" s="60"/>
      <c r="C4963" s="60"/>
      <c r="D4963" s="60"/>
      <c r="E4963" s="60"/>
      <c r="F4963" s="60"/>
      <c r="G4963" s="60"/>
      <c r="H4963" s="60"/>
      <c r="I4963" s="60"/>
      <c r="J4963" s="60"/>
      <c r="K4963" s="60"/>
      <c r="L4963" s="60"/>
      <c r="M4963" s="60"/>
      <c r="N4963" s="60"/>
      <c r="O4963" s="60"/>
    </row>
    <row r="4964" spans="1:15" x14ac:dyDescent="0.25">
      <c r="A4964" s="60"/>
      <c r="B4964" s="60"/>
      <c r="C4964" s="60"/>
      <c r="D4964" s="60"/>
      <c r="E4964" s="60"/>
      <c r="F4964" s="60"/>
      <c r="G4964" s="60"/>
      <c r="H4964" s="60"/>
      <c r="I4964" s="60"/>
      <c r="J4964" s="60"/>
      <c r="K4964" s="60"/>
      <c r="L4964" s="60"/>
      <c r="M4964" s="60"/>
      <c r="N4964" s="60"/>
      <c r="O4964" s="60"/>
    </row>
    <row r="4965" spans="1:15" x14ac:dyDescent="0.25">
      <c r="A4965" s="60"/>
      <c r="B4965" s="60"/>
      <c r="C4965" s="60"/>
      <c r="D4965" s="60"/>
      <c r="E4965" s="60"/>
      <c r="F4965" s="60"/>
      <c r="G4965" s="60"/>
      <c r="H4965" s="60"/>
      <c r="I4965" s="60"/>
      <c r="J4965" s="60"/>
      <c r="K4965" s="60"/>
      <c r="L4965" s="60"/>
      <c r="M4965" s="60"/>
      <c r="N4965" s="60"/>
      <c r="O4965" s="60"/>
    </row>
    <row r="4966" spans="1:15" x14ac:dyDescent="0.25">
      <c r="A4966" s="60"/>
      <c r="B4966" s="60"/>
      <c r="C4966" s="60"/>
      <c r="D4966" s="60"/>
      <c r="E4966" s="60"/>
      <c r="F4966" s="60"/>
      <c r="G4966" s="60"/>
      <c r="H4966" s="60"/>
      <c r="I4966" s="60"/>
      <c r="J4966" s="60"/>
      <c r="K4966" s="60"/>
      <c r="L4966" s="60"/>
      <c r="M4966" s="60"/>
      <c r="N4966" s="60"/>
      <c r="O4966" s="60"/>
    </row>
    <row r="4967" spans="1:15" x14ac:dyDescent="0.25">
      <c r="A4967" s="60"/>
      <c r="B4967" s="60"/>
      <c r="C4967" s="60"/>
      <c r="D4967" s="60"/>
      <c r="E4967" s="60"/>
      <c r="F4967" s="60"/>
      <c r="G4967" s="60"/>
      <c r="H4967" s="60"/>
      <c r="I4967" s="60"/>
      <c r="J4967" s="60"/>
      <c r="K4967" s="60"/>
      <c r="L4967" s="60"/>
      <c r="M4967" s="60"/>
      <c r="N4967" s="60"/>
      <c r="O4967" s="60"/>
    </row>
    <row r="4968" spans="1:15" x14ac:dyDescent="0.25">
      <c r="A4968" s="60"/>
      <c r="B4968" s="60"/>
      <c r="C4968" s="60"/>
      <c r="D4968" s="60"/>
      <c r="E4968" s="60"/>
      <c r="F4968" s="60"/>
      <c r="G4968" s="60"/>
      <c r="H4968" s="60"/>
      <c r="I4968" s="60"/>
      <c r="J4968" s="60"/>
      <c r="K4968" s="60"/>
      <c r="L4968" s="60"/>
      <c r="M4968" s="60"/>
      <c r="N4968" s="60"/>
      <c r="O4968" s="60"/>
    </row>
    <row r="4969" spans="1:15" x14ac:dyDescent="0.25">
      <c r="A4969" s="60"/>
      <c r="B4969" s="60"/>
      <c r="C4969" s="60"/>
      <c r="D4969" s="60"/>
      <c r="E4969" s="60"/>
      <c r="F4969" s="60"/>
      <c r="G4969" s="60"/>
      <c r="H4969" s="60"/>
      <c r="I4969" s="60"/>
      <c r="J4969" s="60"/>
      <c r="K4969" s="60"/>
      <c r="L4969" s="60"/>
      <c r="M4969" s="60"/>
      <c r="N4969" s="60"/>
      <c r="O4969" s="60"/>
    </row>
    <row r="4970" spans="1:15" x14ac:dyDescent="0.25">
      <c r="A4970" s="60"/>
      <c r="B4970" s="60"/>
      <c r="C4970" s="60"/>
      <c r="D4970" s="60"/>
      <c r="E4970" s="60"/>
      <c r="F4970" s="60"/>
      <c r="G4970" s="60"/>
      <c r="H4970" s="60"/>
      <c r="I4970" s="60"/>
      <c r="J4970" s="60"/>
      <c r="K4970" s="60"/>
      <c r="L4970" s="60"/>
      <c r="M4970" s="60"/>
      <c r="N4970" s="60"/>
      <c r="O4970" s="60"/>
    </row>
    <row r="4971" spans="1:15" x14ac:dyDescent="0.25">
      <c r="A4971" s="60"/>
      <c r="B4971" s="60"/>
      <c r="C4971" s="60"/>
      <c r="D4971" s="60"/>
      <c r="E4971" s="60"/>
      <c r="F4971" s="60"/>
      <c r="G4971" s="60"/>
      <c r="H4971" s="60"/>
      <c r="I4971" s="60"/>
      <c r="J4971" s="60"/>
      <c r="K4971" s="60"/>
      <c r="L4971" s="60"/>
      <c r="M4971" s="60"/>
      <c r="N4971" s="60"/>
      <c r="O4971" s="60"/>
    </row>
    <row r="4972" spans="1:15" x14ac:dyDescent="0.25">
      <c r="A4972" s="60"/>
      <c r="B4972" s="60"/>
      <c r="C4972" s="60"/>
      <c r="D4972" s="60"/>
      <c r="E4972" s="60"/>
      <c r="F4972" s="60"/>
      <c r="G4972" s="60"/>
      <c r="H4972" s="60"/>
      <c r="I4972" s="60"/>
      <c r="J4972" s="60"/>
      <c r="K4972" s="60"/>
      <c r="L4972" s="60"/>
      <c r="M4972" s="60"/>
      <c r="N4972" s="60"/>
      <c r="O4972" s="60"/>
    </row>
    <row r="4973" spans="1:15" x14ac:dyDescent="0.25">
      <c r="A4973" s="60"/>
      <c r="B4973" s="60"/>
      <c r="C4973" s="60"/>
      <c r="D4973" s="60"/>
      <c r="E4973" s="60"/>
      <c r="F4973" s="60"/>
      <c r="G4973" s="60"/>
      <c r="H4973" s="60"/>
      <c r="I4973" s="60"/>
      <c r="J4973" s="60"/>
      <c r="K4973" s="60"/>
      <c r="L4973" s="60"/>
      <c r="M4973" s="60"/>
      <c r="N4973" s="60"/>
      <c r="O4973" s="60"/>
    </row>
    <row r="4974" spans="1:15" x14ac:dyDescent="0.25">
      <c r="A4974" s="60"/>
      <c r="B4974" s="60"/>
      <c r="C4974" s="60"/>
      <c r="D4974" s="60"/>
      <c r="E4974" s="60"/>
      <c r="F4974" s="60"/>
      <c r="G4974" s="60"/>
      <c r="H4974" s="60"/>
      <c r="I4974" s="60"/>
      <c r="J4974" s="60"/>
      <c r="K4974" s="60"/>
      <c r="L4974" s="60"/>
      <c r="M4974" s="60"/>
      <c r="N4974" s="60"/>
      <c r="O4974" s="60"/>
    </row>
    <row r="4975" spans="1:15" x14ac:dyDescent="0.25">
      <c r="A4975" s="60"/>
      <c r="B4975" s="60"/>
      <c r="C4975" s="60"/>
      <c r="D4975" s="60"/>
      <c r="E4975" s="60"/>
      <c r="F4975" s="60"/>
      <c r="G4975" s="60"/>
      <c r="H4975" s="60"/>
      <c r="I4975" s="60"/>
      <c r="J4975" s="60"/>
      <c r="K4975" s="60"/>
      <c r="L4975" s="60"/>
      <c r="M4975" s="60"/>
      <c r="N4975" s="60"/>
      <c r="O4975" s="60"/>
    </row>
    <row r="4976" spans="1:15" x14ac:dyDescent="0.25">
      <c r="A4976" s="60"/>
      <c r="B4976" s="60"/>
      <c r="C4976" s="60"/>
      <c r="D4976" s="60"/>
      <c r="E4976" s="60"/>
      <c r="F4976" s="60"/>
      <c r="G4976" s="60"/>
      <c r="H4976" s="60"/>
      <c r="I4976" s="60"/>
      <c r="J4976" s="60"/>
      <c r="K4976" s="60"/>
      <c r="L4976" s="60"/>
      <c r="M4976" s="60"/>
      <c r="N4976" s="60"/>
      <c r="O4976" s="60"/>
    </row>
    <row r="4977" spans="1:15" x14ac:dyDescent="0.25">
      <c r="A4977" s="60"/>
      <c r="B4977" s="60"/>
      <c r="C4977" s="60"/>
      <c r="D4977" s="60"/>
      <c r="E4977" s="60"/>
      <c r="F4977" s="60"/>
      <c r="G4977" s="60"/>
      <c r="H4977" s="60"/>
      <c r="I4977" s="60"/>
      <c r="J4977" s="60"/>
      <c r="K4977" s="60"/>
      <c r="L4977" s="60"/>
      <c r="M4977" s="60"/>
      <c r="N4977" s="60"/>
      <c r="O4977" s="60"/>
    </row>
    <row r="4978" spans="1:15" x14ac:dyDescent="0.25">
      <c r="A4978" s="60"/>
      <c r="B4978" s="60"/>
      <c r="C4978" s="60"/>
      <c r="D4978" s="60"/>
      <c r="E4978" s="60"/>
      <c r="F4978" s="60"/>
      <c r="G4978" s="60"/>
      <c r="H4978" s="60"/>
      <c r="I4978" s="60"/>
      <c r="J4978" s="60"/>
      <c r="K4978" s="60"/>
      <c r="L4978" s="60"/>
      <c r="M4978" s="60"/>
      <c r="N4978" s="60"/>
      <c r="O4978" s="60"/>
    </row>
    <row r="4979" spans="1:15" x14ac:dyDescent="0.25">
      <c r="A4979" s="60"/>
      <c r="B4979" s="60"/>
      <c r="C4979" s="60"/>
      <c r="D4979" s="60"/>
      <c r="E4979" s="60"/>
      <c r="F4979" s="60"/>
      <c r="G4979" s="60"/>
      <c r="H4979" s="60"/>
      <c r="I4979" s="60"/>
      <c r="J4979" s="60"/>
      <c r="K4979" s="60"/>
      <c r="L4979" s="60"/>
      <c r="M4979" s="60"/>
      <c r="N4979" s="60"/>
      <c r="O4979" s="60"/>
    </row>
    <row r="4980" spans="1:15" x14ac:dyDescent="0.25">
      <c r="A4980" s="60"/>
      <c r="B4980" s="60"/>
      <c r="C4980" s="60"/>
      <c r="D4980" s="60"/>
      <c r="E4980" s="60"/>
      <c r="F4980" s="60"/>
      <c r="G4980" s="60"/>
      <c r="H4980" s="60"/>
      <c r="I4980" s="60"/>
      <c r="J4980" s="60"/>
      <c r="K4980" s="60"/>
      <c r="L4980" s="60"/>
      <c r="M4980" s="60"/>
      <c r="N4980" s="60"/>
      <c r="O4980" s="60"/>
    </row>
    <row r="4981" spans="1:15" x14ac:dyDescent="0.25">
      <c r="A4981" s="60"/>
      <c r="B4981" s="60"/>
      <c r="C4981" s="60"/>
      <c r="D4981" s="60"/>
      <c r="E4981" s="60"/>
      <c r="F4981" s="60"/>
      <c r="G4981" s="60"/>
      <c r="H4981" s="60"/>
      <c r="I4981" s="60"/>
      <c r="J4981" s="60"/>
      <c r="K4981" s="60"/>
      <c r="L4981" s="60"/>
      <c r="M4981" s="60"/>
      <c r="N4981" s="60"/>
      <c r="O4981" s="60"/>
    </row>
    <row r="4982" spans="1:15" x14ac:dyDescent="0.25">
      <c r="A4982" s="60"/>
      <c r="B4982" s="60"/>
      <c r="C4982" s="60"/>
      <c r="D4982" s="60"/>
      <c r="E4982" s="60"/>
      <c r="F4982" s="60"/>
      <c r="G4982" s="60"/>
      <c r="H4982" s="60"/>
      <c r="I4982" s="60"/>
      <c r="J4982" s="60"/>
      <c r="K4982" s="60"/>
      <c r="L4982" s="60"/>
      <c r="M4982" s="60"/>
      <c r="N4982" s="60"/>
      <c r="O4982" s="60"/>
    </row>
    <row r="4983" spans="1:15" x14ac:dyDescent="0.25">
      <c r="A4983" s="60"/>
      <c r="B4983" s="60"/>
      <c r="C4983" s="60"/>
      <c r="D4983" s="60"/>
      <c r="E4983" s="60"/>
      <c r="F4983" s="60"/>
      <c r="G4983" s="60"/>
      <c r="H4983" s="60"/>
      <c r="I4983" s="60"/>
      <c r="J4983" s="60"/>
      <c r="K4983" s="60"/>
      <c r="L4983" s="60"/>
      <c r="M4983" s="60"/>
      <c r="N4983" s="60"/>
      <c r="O4983" s="60"/>
    </row>
    <row r="4984" spans="1:15" x14ac:dyDescent="0.25">
      <c r="A4984" s="60"/>
      <c r="B4984" s="60"/>
      <c r="C4984" s="60"/>
      <c r="D4984" s="60"/>
      <c r="E4984" s="60"/>
      <c r="F4984" s="60"/>
      <c r="G4984" s="60"/>
      <c r="H4984" s="60"/>
      <c r="I4984" s="60"/>
      <c r="J4984" s="60"/>
      <c r="K4984" s="60"/>
      <c r="L4984" s="60"/>
      <c r="M4984" s="60"/>
      <c r="N4984" s="60"/>
      <c r="O4984" s="60"/>
    </row>
    <row r="4985" spans="1:15" x14ac:dyDescent="0.25">
      <c r="A4985" s="60"/>
      <c r="B4985" s="60"/>
      <c r="C4985" s="60"/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0"/>
    </row>
    <row r="4986" spans="1:15" x14ac:dyDescent="0.25">
      <c r="A4986" s="60"/>
      <c r="B4986" s="60"/>
      <c r="C4986" s="60"/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0"/>
    </row>
    <row r="4987" spans="1:15" x14ac:dyDescent="0.25">
      <c r="A4987" s="60"/>
      <c r="B4987" s="60"/>
      <c r="C4987" s="60"/>
      <c r="D4987" s="60"/>
      <c r="E4987" s="60"/>
      <c r="F4987" s="60"/>
      <c r="G4987" s="60"/>
      <c r="H4987" s="60"/>
      <c r="I4987" s="60"/>
      <c r="J4987" s="60"/>
      <c r="K4987" s="60"/>
      <c r="L4987" s="60"/>
      <c r="M4987" s="60"/>
      <c r="N4987" s="60"/>
      <c r="O4987" s="60"/>
    </row>
    <row r="4988" spans="1:15" x14ac:dyDescent="0.25">
      <c r="A4988" s="60"/>
      <c r="B4988" s="60"/>
      <c r="C4988" s="60"/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0"/>
    </row>
    <row r="4989" spans="1:15" x14ac:dyDescent="0.25">
      <c r="A4989" s="60"/>
      <c r="B4989" s="60"/>
      <c r="C4989" s="60"/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0"/>
    </row>
  </sheetData>
  <autoFilter ref="A1:O140" xr:uid="{00000000-0009-0000-0000-000001000000}">
    <filterColumn colId="3" showButton="0"/>
    <filterColumn colId="5" showButton="0"/>
    <filterColumn colId="6" showButton="0"/>
    <filterColumn colId="8" showButton="0"/>
    <filterColumn colId="9" showButton="0"/>
    <sortState ref="A5:O140">
      <sortCondition ref="B1:B140"/>
    </sortState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Septembarski spisak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2021-01-27T11:40:27Z</cp:lastPrinted>
  <dcterms:created xsi:type="dcterms:W3CDTF">1999-11-01T09:35:38Z</dcterms:created>
  <dcterms:modified xsi:type="dcterms:W3CDTF">2021-09-14T19:13:52Z</dcterms:modified>
</cp:coreProperties>
</file>